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10740" activeTab="0"/>
  </bookViews>
  <sheets>
    <sheet name="CDPGF" sheetId="1" r:id="rId1"/>
  </sheets>
  <definedNames>
    <definedName name="_Toc293076213" localSheetId="0">'CDPGF'!#REF!</definedName>
    <definedName name="_Toc296269789" localSheetId="0">'CDPGF'!#REF!</definedName>
    <definedName name="_Toc296269791" localSheetId="0">'CDPGF'!#REF!</definedName>
    <definedName name="_Toc296269794" localSheetId="0">'CDPGF'!#REF!</definedName>
    <definedName name="_Toc337485026" localSheetId="0">'CDPGF'!$B$12</definedName>
    <definedName name="_Toc340512131" localSheetId="0">'CDPGF'!#REF!</definedName>
    <definedName name="_Toc340512132" localSheetId="0">'CDPGF'!#REF!</definedName>
    <definedName name="_Toc340512134" localSheetId="0">'CDPGF'!#REF!</definedName>
    <definedName name="_Toc340512135" localSheetId="0">'CDPGF'!#REF!</definedName>
    <definedName name="_Toc375244748" localSheetId="0">'CDPGF'!$A$12</definedName>
    <definedName name="_Toc375244749" localSheetId="0">'CDPGF'!#REF!</definedName>
    <definedName name="_Toc378226583" localSheetId="0">'CDPGF'!#REF!</definedName>
    <definedName name="_Toc378226587" localSheetId="0">'CDPGF'!#REF!</definedName>
    <definedName name="_Toc378532372" localSheetId="0">'CDPGF'!#REF!</definedName>
    <definedName name="_Toc378532374" localSheetId="0">'CDPGF'!$B$15</definedName>
    <definedName name="Impres_titres_MI" localSheetId="0">'CDPGF'!$1:$10</definedName>
    <definedName name="_xlnm.Print_Titles" localSheetId="0">'CDPGF'!$1:$11</definedName>
    <definedName name="OLE_LINK1" localSheetId="0">'CDPGF'!#REF!</definedName>
    <definedName name="_xlnm.Print_Area" localSheetId="0">'CDPGF'!$A$1:$G$212</definedName>
    <definedName name="Zone_impres_MI" localSheetId="0">'CDPGF'!$A$12:$H$178</definedName>
    <definedName name="ZONE_IMPRES_MI">'CDPGF'!$A$12:$H$178</definedName>
  </definedNames>
  <calcPr fullCalcOnLoad="1"/>
</workbook>
</file>

<file path=xl/sharedStrings.xml><?xml version="1.0" encoding="utf-8"?>
<sst xmlns="http://schemas.openxmlformats.org/spreadsheetml/2006/main" count="312" uniqueCount="164">
  <si>
    <t>Art. N°</t>
  </si>
  <si>
    <t>DESIGNATION</t>
  </si>
  <si>
    <t>U</t>
  </si>
  <si>
    <t>P.U.</t>
  </si>
  <si>
    <t xml:space="preserve">. </t>
  </si>
  <si>
    <t>MONTANT TOTAL T.T.C.</t>
  </si>
  <si>
    <t>(€.HT)</t>
  </si>
  <si>
    <t>ml</t>
  </si>
  <si>
    <t>ens</t>
  </si>
  <si>
    <t>Ens</t>
  </si>
  <si>
    <t>Q</t>
  </si>
  <si>
    <t>PT</t>
  </si>
  <si>
    <t>PM</t>
  </si>
  <si>
    <t>DN 125</t>
  </si>
  <si>
    <t>DN 160</t>
  </si>
  <si>
    <t>Conduit souple de raccordement terminal M0</t>
  </si>
  <si>
    <t>PLOMBERIE SANITAIRES</t>
  </si>
  <si>
    <t>(€ HT)</t>
  </si>
  <si>
    <t>Distribution  Eau Froide</t>
  </si>
  <si>
    <t>3.1</t>
  </si>
  <si>
    <t>Calorifuge Armaflex M1 anticondensation</t>
  </si>
  <si>
    <t>Equipements Sanitaires</t>
  </si>
  <si>
    <t>T.V.A.</t>
  </si>
  <si>
    <t>Ventilation Naturelle</t>
  </si>
  <si>
    <t>SO</t>
  </si>
  <si>
    <t>Distribution EF, ECS, BECS</t>
  </si>
  <si>
    <t>Distribution  Eau Chaude Sanitaire</t>
  </si>
  <si>
    <t>Calorifuge Armaflex M1 EC et BECS</t>
  </si>
  <si>
    <t>Nourrice</t>
  </si>
  <si>
    <t>Vanne départ sanitaires et points spécifiques</t>
  </si>
  <si>
    <t>Evacuations des EU</t>
  </si>
  <si>
    <t>Evacuation des Douches</t>
  </si>
  <si>
    <t>DN 100</t>
  </si>
  <si>
    <t>DN 40</t>
  </si>
  <si>
    <t>Extincteurs</t>
  </si>
  <si>
    <t>Manchettes souples et accessoires</t>
  </si>
  <si>
    <t>Matelas acoustique</t>
  </si>
  <si>
    <t>Bouche d'extraction autorèglable, y compris accessoires de pose</t>
  </si>
  <si>
    <t>Robinetterie</t>
  </si>
  <si>
    <t>DN 200</t>
  </si>
  <si>
    <t>Raccordement aux appareils</t>
  </si>
  <si>
    <t>Vanne d’isolement bloc sanitaire</t>
  </si>
  <si>
    <t>Abattant Design avec amortiseur de fermeture</t>
  </si>
  <si>
    <t>Vidange</t>
  </si>
  <si>
    <r>
      <t xml:space="preserve">TOTAL </t>
    </r>
    <r>
      <rPr>
        <b/>
        <sz val="12"/>
        <rFont val="Arial"/>
        <family val="2"/>
      </rPr>
      <t xml:space="preserve">PLOMBERIE - SANITAIRES </t>
    </r>
    <r>
      <rPr>
        <sz val="12"/>
        <rFont val="Arial"/>
        <family val="2"/>
      </rPr>
      <t>H.T.</t>
    </r>
  </si>
  <si>
    <r>
      <t xml:space="preserve">TOTAL </t>
    </r>
    <r>
      <rPr>
        <b/>
        <sz val="12"/>
        <rFont val="Arial"/>
        <family val="2"/>
      </rPr>
      <t xml:space="preserve">CVC </t>
    </r>
    <r>
      <rPr>
        <sz val="12"/>
        <rFont val="Arial"/>
        <family val="2"/>
      </rPr>
      <t>H.T.</t>
    </r>
  </si>
  <si>
    <t>DN 50</t>
  </si>
  <si>
    <t>Evacuation des WC</t>
  </si>
  <si>
    <t>Bouclage ECS</t>
  </si>
  <si>
    <t>Déposes des installations existantes</t>
  </si>
  <si>
    <t>3.3</t>
  </si>
  <si>
    <t>Principe</t>
  </si>
  <si>
    <t>Généralités</t>
  </si>
  <si>
    <t>Unités exterieures</t>
  </si>
  <si>
    <t xml:space="preserve">Ens </t>
  </si>
  <si>
    <t>Unités interieures</t>
  </si>
  <si>
    <t>Accessoires DRV</t>
  </si>
  <si>
    <t>Réseaux frigorifiques calorifugés</t>
  </si>
  <si>
    <t>Chemins de câbles support et capotage extérieur</t>
  </si>
  <si>
    <t>Réseaux de condensats</t>
  </si>
  <si>
    <t xml:space="preserve">Réseaux condensats </t>
  </si>
  <si>
    <t>Raccordement sur réseau EU avec siphon visitable à grande réserve d'eau</t>
  </si>
  <si>
    <t>Electricité communication régulation</t>
  </si>
  <si>
    <t>Raccordements électriques des groupes extérieurs avec inter de proximité</t>
  </si>
  <si>
    <t xml:space="preserve">Raccordement électrique des unités intérieures </t>
  </si>
  <si>
    <t>Bus de communications</t>
  </si>
  <si>
    <t>Câblage commandes à distance</t>
  </si>
  <si>
    <t>Télécommande filaire par pièce</t>
  </si>
  <si>
    <t>Mise en route et garantie</t>
  </si>
  <si>
    <t>Essais, mise en service, et programmation par le fabricant</t>
  </si>
  <si>
    <t>Installation DRV</t>
  </si>
  <si>
    <t>VENTILATION</t>
  </si>
  <si>
    <t>3.4</t>
  </si>
  <si>
    <t>Gaines d'extraction circulaire en acier galvanisé, y compris transformations et accessoires</t>
  </si>
  <si>
    <t>Raccordement Electriques</t>
  </si>
  <si>
    <t>Report d'alarme</t>
  </si>
  <si>
    <t>Sécurité</t>
  </si>
  <si>
    <t>DESENFUMAGE</t>
  </si>
  <si>
    <t>3.6</t>
  </si>
  <si>
    <r>
      <t xml:space="preserve">TOTAL </t>
    </r>
    <r>
      <rPr>
        <b/>
        <sz val="12"/>
        <rFont val="Arial"/>
        <family val="2"/>
      </rPr>
      <t xml:space="preserve">LOT CVC-PBS </t>
    </r>
    <r>
      <rPr>
        <sz val="12"/>
        <rFont val="Arial"/>
        <family val="2"/>
      </rPr>
      <t>H.T.</t>
    </r>
  </si>
  <si>
    <t>Fait le:</t>
  </si>
  <si>
    <t>à:</t>
  </si>
  <si>
    <t>L'entreprise:</t>
  </si>
  <si>
    <t>Origine</t>
  </si>
  <si>
    <t>Fourniture et pose des sanitaires suivant CCTP :</t>
  </si>
  <si>
    <t>Evacuations des EP</t>
  </si>
  <si>
    <t>Unités extérieures RYYQ12T</t>
  </si>
  <si>
    <t>Mise en place</t>
  </si>
  <si>
    <t>Unité murale FTXS25K</t>
  </si>
  <si>
    <t>3.2</t>
  </si>
  <si>
    <t>Chauffage - Rafraîchissement</t>
  </si>
  <si>
    <t>Cordon chauffant hors gel</t>
  </si>
  <si>
    <t>VMC</t>
  </si>
  <si>
    <t>Extracteur C.VEC 1000 RV Micro-Watt</t>
  </si>
  <si>
    <t>Entrée d'AN</t>
  </si>
  <si>
    <t>Alimentation EF</t>
  </si>
  <si>
    <t>Surpresseur, Production…</t>
  </si>
  <si>
    <t>Adoucisseur</t>
  </si>
  <si>
    <t>Production ECS solaire</t>
  </si>
  <si>
    <t>Capteurs</t>
  </si>
  <si>
    <t>Gaine de rejet DN 700 compris coude et raccordement</t>
  </si>
  <si>
    <t>Structure primaire</t>
  </si>
  <si>
    <t>Barre PMR relevable</t>
  </si>
  <si>
    <t>I-Touche Manager</t>
  </si>
  <si>
    <t>Tubes de liaisons, flexibles, purgeurs, etc...</t>
  </si>
  <si>
    <t>Pompe circuit solaire</t>
  </si>
  <si>
    <t>Remplissage, séparateur d'air, expansion…</t>
  </si>
  <si>
    <t>Préparateur solaire avec doigt de gant pour sondes</t>
  </si>
  <si>
    <t>Régulation</t>
  </si>
  <si>
    <t>Passerelle de communication</t>
  </si>
  <si>
    <t>Mise en service</t>
  </si>
  <si>
    <t>Liaisons Hydrauliques Solaire</t>
  </si>
  <si>
    <t>Calorifuge et protection Isoxal</t>
  </si>
  <si>
    <t>Remplissage fluide caloporteur glycolé</t>
  </si>
  <si>
    <t>Mitigeur Général ballon collectif avec vannes d'isolement, clapets anti retour et de bypass</t>
  </si>
  <si>
    <t>Mitigeur terminaux Terminaux avec vannes d'isolement, clapets anti retour</t>
  </si>
  <si>
    <t>Groupe de sécurité et purgeur</t>
  </si>
  <si>
    <t>Pompe bouclage ECS avec vannes et mano</t>
  </si>
  <si>
    <t>Armoire et raccordement Electrique</t>
  </si>
  <si>
    <t>Prévention Légionnelle</t>
  </si>
  <si>
    <t>Inclus</t>
  </si>
  <si>
    <t>Saignées, percements et rebouchements dans les voiles existants</t>
  </si>
  <si>
    <r>
      <t>WC Compact</t>
    </r>
    <r>
      <rPr>
        <sz val="12"/>
        <rFont val="Arial"/>
        <family val="2"/>
      </rPr>
      <t xml:space="preserve"> avec reservoir</t>
    </r>
  </si>
  <si>
    <r>
      <t>WC PMR</t>
    </r>
    <r>
      <rPr>
        <sz val="12"/>
        <rFont val="Arial"/>
        <family val="2"/>
      </rPr>
      <t xml:space="preserve"> avec reservoir</t>
    </r>
  </si>
  <si>
    <t>Douche</t>
  </si>
  <si>
    <t>Robinetterie complète suivant CCTP</t>
  </si>
  <si>
    <t>Garniture de douche et flexible</t>
  </si>
  <si>
    <t>Pommeau fixe</t>
  </si>
  <si>
    <t>Siphon de sol douche PMR</t>
  </si>
  <si>
    <t>Lavabo</t>
  </si>
  <si>
    <t>Paroie de douche</t>
  </si>
  <si>
    <t>Siège de douche</t>
  </si>
  <si>
    <t>Barre de douche</t>
  </si>
  <si>
    <t>Receveur 110 x 75</t>
  </si>
  <si>
    <t>Receveur 80 x 80</t>
  </si>
  <si>
    <t>Robinetterie temporisée</t>
  </si>
  <si>
    <t>Vidoir</t>
  </si>
  <si>
    <t>Robinetterie murale</t>
  </si>
  <si>
    <t>Lave-mains d'angle</t>
  </si>
  <si>
    <t>Office et Lingerie</t>
  </si>
  <si>
    <t xml:space="preserve">Vannes en attente EF-ECS </t>
  </si>
  <si>
    <t>Robinet MAV et MAL</t>
  </si>
  <si>
    <t>Autre Accessoire Sanitaire</t>
  </si>
  <si>
    <t>Evacuation des Lababos et LM</t>
  </si>
  <si>
    <t>Evacuation des Attentes avec siphon</t>
  </si>
  <si>
    <t>Vidange bouchonnée en attente</t>
  </si>
  <si>
    <t>Ventilations primaires en toiture</t>
  </si>
  <si>
    <t>Collecteurs EU et EV compris raccordements</t>
  </si>
  <si>
    <t>Calorifuge des collecteurs EU et EV</t>
  </si>
  <si>
    <t>Ventilation de la micro-station</t>
  </si>
  <si>
    <t>Station de relevage</t>
  </si>
  <si>
    <t>11.1</t>
  </si>
  <si>
    <t>11.2</t>
  </si>
  <si>
    <t>OPTIONS</t>
  </si>
  <si>
    <t>Total ECS Solaire</t>
  </si>
  <si>
    <t>Voir Option 11.2</t>
  </si>
  <si>
    <t>Production ECS</t>
  </si>
  <si>
    <t>Installation solaire</t>
  </si>
  <si>
    <t>Ballon ECS électrique</t>
  </si>
  <si>
    <t>Phase: DCE - IndA</t>
  </si>
  <si>
    <t>Date : 30/01/2017</t>
  </si>
  <si>
    <t>"Réhabilitation de l'hôtel du plateau de Calern"</t>
  </si>
  <si>
    <t>Décomposition du prix global forfaitaire</t>
  </si>
  <si>
    <t>Lot 05 : CVC - PLOMBERIE - SANITAIRES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</si>
</sst>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#,##0.00_);\(#,##0.00\)"/>
    <numFmt numFmtId="174" formatCode="0_)"/>
    <numFmt numFmtId="175" formatCode="#,##0.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#,##0;\-#,##0"/>
    <numFmt numFmtId="180" formatCode="#,##0.00;\-#,##0.00"/>
    <numFmt numFmtId="181" formatCode="#,##0.00_*[$€-2];\-#,##0.00_*[$€-2]"/>
    <numFmt numFmtId="182" formatCode="#,##0.000"/>
    <numFmt numFmtId="183" formatCode="0.0%"/>
    <numFmt numFmtId="184" formatCode="#,##0.00\ &quot;€&quot;"/>
    <numFmt numFmtId="185" formatCode="_-* #,##0.00\ [$€-40C]_-;\-* #,##0.00\ [$€-40C]_-;_-* &quot;-&quot;??\ [$€-40C]_-;_-@_-"/>
  </numFmts>
  <fonts count="63">
    <font>
      <sz val="12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double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30"/>
      <name val="Arial"/>
      <family val="2"/>
    </font>
    <font>
      <b/>
      <sz val="14"/>
      <color indexed="30"/>
      <name val="Calibri"/>
      <family val="2"/>
    </font>
    <font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b/>
      <sz val="14"/>
      <color rgb="FF17569B"/>
      <name val="Calibri"/>
      <family val="2"/>
    </font>
    <font>
      <sz val="14"/>
      <color rgb="FF17569B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6" fillId="30" borderId="0" applyNumberFormat="0" applyBorder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99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7" fillId="0" borderId="0" xfId="0" applyNumberFormat="1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 horizontal="left"/>
      <protection/>
    </xf>
    <xf numFmtId="4" fontId="6" fillId="0" borderId="0" xfId="0" applyNumberFormat="1" applyFont="1" applyAlignment="1">
      <alignment/>
    </xf>
    <xf numFmtId="172" fontId="6" fillId="0" borderId="0" xfId="0" applyFont="1" applyAlignment="1">
      <alignment/>
    </xf>
    <xf numFmtId="172" fontId="6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172" fontId="5" fillId="0" borderId="10" xfId="0" applyFont="1" applyBorder="1" applyAlignment="1">
      <alignment/>
    </xf>
    <xf numFmtId="172" fontId="5" fillId="0" borderId="11" xfId="0" applyFont="1" applyBorder="1" applyAlignment="1">
      <alignment/>
    </xf>
    <xf numFmtId="172" fontId="5" fillId="0" borderId="12" xfId="0" applyFont="1" applyBorder="1" applyAlignment="1">
      <alignment/>
    </xf>
    <xf numFmtId="172" fontId="5" fillId="0" borderId="13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172" fontId="5" fillId="0" borderId="15" xfId="0" applyNumberFormat="1" applyFont="1" applyBorder="1" applyAlignment="1" applyProtection="1">
      <alignment horizontal="center"/>
      <protection/>
    </xf>
    <xf numFmtId="172" fontId="5" fillId="0" borderId="16" xfId="0" applyNumberFormat="1" applyFont="1" applyBorder="1" applyAlignment="1" applyProtection="1">
      <alignment horizontal="centerContinuous"/>
      <protection/>
    </xf>
    <xf numFmtId="172" fontId="5" fillId="0" borderId="17" xfId="0" applyFont="1" applyBorder="1" applyAlignment="1">
      <alignment horizontal="centerContinuous"/>
    </xf>
    <xf numFmtId="172" fontId="5" fillId="0" borderId="18" xfId="0" applyNumberFormat="1" applyFont="1" applyBorder="1" applyAlignment="1" applyProtection="1">
      <alignment horizontal="center"/>
      <protection/>
    </xf>
    <xf numFmtId="4" fontId="5" fillId="0" borderId="17" xfId="0" applyNumberFormat="1" applyFont="1" applyBorder="1" applyAlignment="1" applyProtection="1">
      <alignment horizontal="center"/>
      <protection/>
    </xf>
    <xf numFmtId="4" fontId="5" fillId="0" borderId="19" xfId="0" applyNumberFormat="1" applyFont="1" applyBorder="1" applyAlignment="1" applyProtection="1">
      <alignment horizontal="center"/>
      <protection/>
    </xf>
    <xf numFmtId="172" fontId="5" fillId="0" borderId="20" xfId="0" applyFont="1" applyBorder="1" applyAlignment="1">
      <alignment/>
    </xf>
    <xf numFmtId="172" fontId="5" fillId="0" borderId="21" xfId="0" applyFont="1" applyBorder="1" applyAlignment="1">
      <alignment/>
    </xf>
    <xf numFmtId="172" fontId="5" fillId="0" borderId="22" xfId="0" applyFont="1" applyBorder="1" applyAlignment="1">
      <alignment/>
    </xf>
    <xf numFmtId="172" fontId="5" fillId="0" borderId="23" xfId="0" applyFont="1" applyBorder="1" applyAlignment="1">
      <alignment/>
    </xf>
    <xf numFmtId="172" fontId="6" fillId="0" borderId="24" xfId="0" applyFont="1" applyBorder="1" applyAlignment="1">
      <alignment horizontal="center" wrapText="1"/>
    </xf>
    <xf numFmtId="172" fontId="5" fillId="0" borderId="25" xfId="0" applyFont="1" applyBorder="1" applyAlignment="1">
      <alignment wrapText="1"/>
    </xf>
    <xf numFmtId="4" fontId="5" fillId="0" borderId="26" xfId="0" applyNumberFormat="1" applyFont="1" applyBorder="1" applyAlignment="1">
      <alignment horizontal="right" wrapText="1"/>
    </xf>
    <xf numFmtId="172" fontId="5" fillId="0" borderId="27" xfId="0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 wrapText="1"/>
    </xf>
    <xf numFmtId="172" fontId="5" fillId="0" borderId="24" xfId="0" applyFont="1" applyBorder="1" applyAlignment="1">
      <alignment horizontal="center" wrapText="1"/>
    </xf>
    <xf numFmtId="172" fontId="5" fillId="0" borderId="27" xfId="0" applyFont="1" applyBorder="1" applyAlignment="1">
      <alignment wrapText="1"/>
    </xf>
    <xf numFmtId="172" fontId="5" fillId="0" borderId="27" xfId="0" applyNumberFormat="1" applyFont="1" applyBorder="1" applyAlignment="1" applyProtection="1">
      <alignment horizontal="left" wrapText="1"/>
      <protection/>
    </xf>
    <xf numFmtId="172" fontId="5" fillId="0" borderId="29" xfId="0" applyFont="1" applyBorder="1" applyAlignment="1">
      <alignment horizontal="center" wrapText="1"/>
    </xf>
    <xf numFmtId="4" fontId="5" fillId="0" borderId="30" xfId="0" applyNumberFormat="1" applyFont="1" applyBorder="1" applyAlignment="1">
      <alignment horizontal="right" wrapText="1"/>
    </xf>
    <xf numFmtId="172" fontId="5" fillId="0" borderId="31" xfId="0" applyFont="1" applyBorder="1" applyAlignment="1">
      <alignment horizontal="center" wrapText="1"/>
    </xf>
    <xf numFmtId="172" fontId="5" fillId="0" borderId="32" xfId="0" applyFont="1" applyBorder="1" applyAlignment="1">
      <alignment/>
    </xf>
    <xf numFmtId="172" fontId="5" fillId="0" borderId="0" xfId="0" applyNumberFormat="1" applyFont="1" applyBorder="1" applyAlignment="1" applyProtection="1">
      <alignment horizontal="left"/>
      <protection/>
    </xf>
    <xf numFmtId="172" fontId="5" fillId="0" borderId="33" xfId="0" applyFont="1" applyBorder="1" applyAlignment="1">
      <alignment/>
    </xf>
    <xf numFmtId="172" fontId="5" fillId="0" borderId="34" xfId="0" applyFont="1" applyBorder="1" applyAlignment="1">
      <alignment/>
    </xf>
    <xf numFmtId="4" fontId="5" fillId="0" borderId="34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17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0" borderId="18" xfId="0" applyNumberFormat="1" applyFont="1" applyBorder="1" applyAlignment="1" applyProtection="1">
      <alignment horizontal="center"/>
      <protection/>
    </xf>
    <xf numFmtId="4" fontId="5" fillId="0" borderId="25" xfId="0" applyNumberFormat="1" applyFont="1" applyFill="1" applyBorder="1" applyAlignment="1">
      <alignment horizontal="right" wrapText="1"/>
    </xf>
    <xf numFmtId="172" fontId="5" fillId="0" borderId="27" xfId="0" applyNumberFormat="1" applyFont="1" applyBorder="1" applyAlignment="1" applyProtection="1" quotePrefix="1">
      <alignment horizontal="left" wrapText="1"/>
      <protection/>
    </xf>
    <xf numFmtId="4" fontId="5" fillId="0" borderId="28" xfId="0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72" fontId="6" fillId="0" borderId="27" xfId="0" applyNumberFormat="1" applyFont="1" applyBorder="1" applyAlignment="1" applyProtection="1">
      <alignment horizontal="left" wrapText="1"/>
      <protection/>
    </xf>
    <xf numFmtId="172" fontId="5" fillId="0" borderId="0" xfId="0" applyFont="1" applyFill="1" applyAlignment="1">
      <alignment/>
    </xf>
    <xf numFmtId="172" fontId="5" fillId="0" borderId="25" xfId="0" applyFont="1" applyFill="1" applyBorder="1" applyAlignment="1">
      <alignment wrapText="1"/>
    </xf>
    <xf numFmtId="172" fontId="5" fillId="0" borderId="27" xfId="0" applyFont="1" applyFill="1" applyBorder="1" applyAlignment="1">
      <alignment horizontal="center" wrapText="1"/>
    </xf>
    <xf numFmtId="172" fontId="6" fillId="0" borderId="25" xfId="0" applyFont="1" applyBorder="1" applyAlignment="1">
      <alignment wrapText="1"/>
    </xf>
    <xf numFmtId="172" fontId="6" fillId="0" borderId="27" xfId="0" applyFont="1" applyBorder="1" applyAlignment="1">
      <alignment horizontal="center" wrapText="1"/>
    </xf>
    <xf numFmtId="4" fontId="6" fillId="0" borderId="28" xfId="0" applyNumberFormat="1" applyFont="1" applyBorder="1" applyAlignment="1">
      <alignment horizontal="right" wrapText="1"/>
    </xf>
    <xf numFmtId="172" fontId="8" fillId="0" borderId="25" xfId="0" applyFont="1" applyBorder="1" applyAlignment="1">
      <alignment wrapText="1"/>
    </xf>
    <xf numFmtId="172" fontId="8" fillId="0" borderId="0" xfId="0" applyFont="1" applyAlignment="1">
      <alignment/>
    </xf>
    <xf numFmtId="172" fontId="8" fillId="0" borderId="27" xfId="0" applyFont="1" applyBorder="1" applyAlignment="1">
      <alignment horizontal="center" wrapText="1"/>
    </xf>
    <xf numFmtId="4" fontId="8" fillId="0" borderId="28" xfId="0" applyNumberFormat="1" applyFont="1" applyBorder="1" applyAlignment="1">
      <alignment horizontal="right" wrapText="1"/>
    </xf>
    <xf numFmtId="172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72" fontId="9" fillId="0" borderId="0" xfId="0" applyNumberFormat="1" applyFont="1" applyAlignment="1" applyProtection="1">
      <alignment horizontal="left"/>
      <protection/>
    </xf>
    <xf numFmtId="172" fontId="56" fillId="0" borderId="36" xfId="0" applyFont="1" applyBorder="1" applyAlignment="1">
      <alignment horizontal="justify"/>
    </xf>
    <xf numFmtId="172" fontId="56" fillId="0" borderId="36" xfId="0" applyFont="1" applyBorder="1" applyAlignment="1">
      <alignment/>
    </xf>
    <xf numFmtId="3" fontId="6" fillId="0" borderId="0" xfId="0" applyNumberFormat="1" applyFont="1" applyAlignment="1" applyProtection="1">
      <alignment horizontal="center"/>
      <protection/>
    </xf>
    <xf numFmtId="3" fontId="5" fillId="0" borderId="13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 horizontal="center" wrapText="1"/>
    </xf>
    <xf numFmtId="3" fontId="5" fillId="0" borderId="37" xfId="0" applyNumberFormat="1" applyFont="1" applyBorder="1" applyAlignment="1">
      <alignment horizontal="center" wrapText="1"/>
    </xf>
    <xf numFmtId="3" fontId="5" fillId="0" borderId="37" xfId="0" applyNumberFormat="1" applyFont="1" applyFill="1" applyBorder="1" applyAlignment="1">
      <alignment horizontal="center" wrapText="1"/>
    </xf>
    <xf numFmtId="3" fontId="6" fillId="0" borderId="37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/>
    </xf>
    <xf numFmtId="172" fontId="5" fillId="0" borderId="38" xfId="0" applyFont="1" applyBorder="1" applyAlignment="1">
      <alignment wrapText="1"/>
    </xf>
    <xf numFmtId="172" fontId="5" fillId="0" borderId="25" xfId="0" applyNumberFormat="1" applyFont="1" applyBorder="1" applyAlignment="1" applyProtection="1">
      <alignment horizontal="left" wrapText="1"/>
      <protection/>
    </xf>
    <xf numFmtId="172" fontId="5" fillId="33" borderId="25" xfId="0" applyNumberFormat="1" applyFont="1" applyFill="1" applyBorder="1" applyAlignment="1" applyProtection="1">
      <alignment wrapText="1"/>
      <protection/>
    </xf>
    <xf numFmtId="172" fontId="10" fillId="0" borderId="24" xfId="0" applyFont="1" applyBorder="1" applyAlignment="1">
      <alignment horizontal="center" wrapText="1"/>
    </xf>
    <xf numFmtId="172" fontId="5" fillId="0" borderId="29" xfId="0" applyFont="1" applyBorder="1" applyAlignment="1">
      <alignment wrapText="1"/>
    </xf>
    <xf numFmtId="172" fontId="57" fillId="0" borderId="0" xfId="0" applyFont="1" applyAlignment="1">
      <alignment/>
    </xf>
    <xf numFmtId="172" fontId="6" fillId="0" borderId="25" xfId="0" applyNumberFormat="1" applyFont="1" applyBorder="1" applyAlignment="1" applyProtection="1">
      <alignment horizontal="left" wrapText="1"/>
      <protection/>
    </xf>
    <xf numFmtId="172" fontId="10" fillId="0" borderId="29" xfId="0" applyFont="1" applyBorder="1" applyAlignment="1">
      <alignment horizontal="left" wrapText="1"/>
    </xf>
    <xf numFmtId="172" fontId="5" fillId="0" borderId="32" xfId="0" applyFont="1" applyBorder="1" applyAlignment="1">
      <alignment horizontal="center" wrapText="1"/>
    </xf>
    <xf numFmtId="172" fontId="5" fillId="0" borderId="0" xfId="0" applyFont="1" applyBorder="1" applyAlignment="1">
      <alignment wrapText="1"/>
    </xf>
    <xf numFmtId="172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4" fontId="11" fillId="0" borderId="22" xfId="0" applyNumberFormat="1" applyFont="1" applyBorder="1" applyAlignment="1" applyProtection="1">
      <alignment horizontal="center"/>
      <protection/>
    </xf>
    <xf numFmtId="4" fontId="11" fillId="0" borderId="35" xfId="0" applyNumberFormat="1" applyFont="1" applyBorder="1" applyAlignment="1" applyProtection="1">
      <alignment horizontal="center"/>
      <protection/>
    </xf>
    <xf numFmtId="172" fontId="58" fillId="0" borderId="36" xfId="0" applyFont="1" applyBorder="1" applyAlignment="1">
      <alignment horizontal="justify"/>
    </xf>
    <xf numFmtId="172" fontId="6" fillId="0" borderId="36" xfId="0" applyFont="1" applyBorder="1" applyAlignment="1">
      <alignment horizontal="justify"/>
    </xf>
    <xf numFmtId="172" fontId="5" fillId="0" borderId="36" xfId="0" applyFont="1" applyBorder="1" applyAlignment="1">
      <alignment horizontal="justify"/>
    </xf>
    <xf numFmtId="3" fontId="5" fillId="0" borderId="28" xfId="0" applyNumberFormat="1" applyFont="1" applyFill="1" applyBorder="1" applyAlignment="1">
      <alignment horizontal="center" wrapText="1"/>
    </xf>
    <xf numFmtId="3" fontId="5" fillId="0" borderId="31" xfId="0" applyNumberFormat="1" applyFont="1" applyFill="1" applyBorder="1" applyAlignment="1" applyProtection="1">
      <alignment horizontal="center" wrapText="1"/>
      <protection/>
    </xf>
    <xf numFmtId="172" fontId="6" fillId="0" borderId="27" xfId="0" applyNumberFormat="1" applyFont="1" applyFill="1" applyBorder="1" applyAlignment="1" applyProtection="1">
      <alignment horizontal="left" wrapText="1"/>
      <protection/>
    </xf>
    <xf numFmtId="3" fontId="5" fillId="0" borderId="30" xfId="0" applyNumberFormat="1" applyFont="1" applyFill="1" applyBorder="1" applyAlignment="1">
      <alignment horizontal="center" wrapText="1"/>
    </xf>
    <xf numFmtId="172" fontId="56" fillId="0" borderId="39" xfId="0" applyFont="1" applyBorder="1" applyAlignment="1">
      <alignment horizontal="justify"/>
    </xf>
    <xf numFmtId="4" fontId="5" fillId="0" borderId="19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 applyProtection="1">
      <alignment horizontal="fill"/>
      <protection/>
    </xf>
    <xf numFmtId="172" fontId="6" fillId="0" borderId="0" xfId="0" applyNumberFormat="1" applyFont="1" applyAlignment="1" applyProtection="1">
      <alignment horizontal="center"/>
      <protection/>
    </xf>
    <xf numFmtId="9" fontId="5" fillId="0" borderId="0" xfId="52" applyFont="1" applyBorder="1" applyAlignment="1" applyProtection="1">
      <alignment horizontal="center"/>
      <protection/>
    </xf>
    <xf numFmtId="172" fontId="5" fillId="0" borderId="27" xfId="0" applyNumberFormat="1" applyFont="1" applyFill="1" applyBorder="1" applyAlignment="1" applyProtection="1">
      <alignment horizontal="left" wrapText="1"/>
      <protection/>
    </xf>
    <xf numFmtId="172" fontId="5" fillId="0" borderId="29" xfId="0" applyNumberFormat="1" applyFont="1" applyBorder="1" applyAlignment="1" applyProtection="1">
      <alignment wrapText="1"/>
      <protection/>
    </xf>
    <xf numFmtId="172" fontId="5" fillId="0" borderId="38" xfId="0" applyNumberFormat="1" applyFont="1" applyBorder="1" applyAlignment="1" applyProtection="1">
      <alignment wrapText="1"/>
      <protection/>
    </xf>
    <xf numFmtId="172" fontId="11" fillId="0" borderId="24" xfId="0" applyFont="1" applyFill="1" applyBorder="1" applyAlignment="1">
      <alignment horizontal="center" wrapText="1"/>
    </xf>
    <xf numFmtId="172" fontId="6" fillId="0" borderId="27" xfId="0" applyFont="1" applyBorder="1" applyAlignment="1">
      <alignment wrapText="1"/>
    </xf>
    <xf numFmtId="172" fontId="56" fillId="0" borderId="40" xfId="0" applyFont="1" applyBorder="1" applyAlignment="1">
      <alignment horizontal="justify"/>
    </xf>
    <xf numFmtId="172" fontId="58" fillId="0" borderId="41" xfId="0" applyFont="1" applyBorder="1" applyAlignment="1">
      <alignment horizontal="justify"/>
    </xf>
    <xf numFmtId="172" fontId="5" fillId="0" borderId="29" xfId="0" applyFont="1" applyFill="1" applyBorder="1" applyAlignment="1">
      <alignment wrapText="1"/>
    </xf>
    <xf numFmtId="172" fontId="6" fillId="0" borderId="29" xfId="0" applyFont="1" applyFill="1" applyBorder="1" applyAlignment="1">
      <alignment wrapText="1"/>
    </xf>
    <xf numFmtId="172" fontId="6" fillId="0" borderId="29" xfId="0" applyFont="1" applyBorder="1" applyAlignment="1">
      <alignment wrapText="1"/>
    </xf>
    <xf numFmtId="172" fontId="6" fillId="0" borderId="38" xfId="0" applyFont="1" applyBorder="1" applyAlignment="1">
      <alignment wrapText="1"/>
    </xf>
    <xf numFmtId="172" fontId="5" fillId="0" borderId="25" xfId="0" applyNumberFormat="1" applyFont="1" applyBorder="1" applyAlignment="1" applyProtection="1">
      <alignment wrapText="1"/>
      <protection/>
    </xf>
    <xf numFmtId="172" fontId="9" fillId="0" borderId="24" xfId="0" applyFont="1" applyBorder="1" applyAlignment="1">
      <alignment horizontal="center" wrapText="1"/>
    </xf>
    <xf numFmtId="172" fontId="5" fillId="0" borderId="27" xfId="0" applyFont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172" fontId="5" fillId="0" borderId="42" xfId="0" applyFont="1" applyBorder="1" applyAlignment="1">
      <alignment wrapText="1"/>
    </xf>
    <xf numFmtId="0" fontId="6" fillId="0" borderId="43" xfId="0" applyNumberFormat="1" applyFont="1" applyBorder="1" applyAlignment="1">
      <alignment horizontal="center" vertical="center"/>
    </xf>
    <xf numFmtId="0" fontId="12" fillId="0" borderId="43" xfId="0" applyNumberFormat="1" applyFont="1" applyFill="1" applyBorder="1" applyAlignment="1">
      <alignment vertical="center"/>
    </xf>
    <xf numFmtId="0" fontId="11" fillId="0" borderId="0" xfId="0" applyNumberFormat="1" applyFont="1" applyAlignment="1">
      <alignment/>
    </xf>
    <xf numFmtId="0" fontId="11" fillId="0" borderId="44" xfId="0" applyNumberFormat="1" applyFont="1" applyBorder="1" applyAlignment="1">
      <alignment horizontal="center"/>
    </xf>
    <xf numFmtId="172" fontId="5" fillId="0" borderId="37" xfId="0" applyNumberFormat="1" applyFont="1" applyBorder="1" applyAlignment="1" applyProtection="1">
      <alignment horizontal="left" wrapText="1"/>
      <protection/>
    </xf>
    <xf numFmtId="0" fontId="5" fillId="0" borderId="43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/>
    </xf>
    <xf numFmtId="0" fontId="5" fillId="0" borderId="43" xfId="0" applyNumberFormat="1" applyFont="1" applyBorder="1" applyAlignment="1">
      <alignment vertical="center"/>
    </xf>
    <xf numFmtId="0" fontId="11" fillId="0" borderId="45" xfId="0" applyNumberFormat="1" applyFont="1" applyBorder="1" applyAlignment="1">
      <alignment vertical="top" wrapText="1"/>
    </xf>
    <xf numFmtId="172" fontId="5" fillId="0" borderId="42" xfId="0" applyNumberFormat="1" applyFont="1" applyBorder="1" applyAlignment="1" applyProtection="1">
      <alignment horizontal="left" wrapText="1"/>
      <protection/>
    </xf>
    <xf numFmtId="0" fontId="10" fillId="0" borderId="44" xfId="0" applyNumberFormat="1" applyFont="1" applyBorder="1" applyAlignment="1">
      <alignment horizontal="center"/>
    </xf>
    <xf numFmtId="172" fontId="6" fillId="0" borderId="16" xfId="0" applyNumberFormat="1" applyFont="1" applyBorder="1" applyAlignment="1" applyProtection="1">
      <alignment horizontal="left" wrapText="1"/>
      <protection/>
    </xf>
    <xf numFmtId="0" fontId="11" fillId="0" borderId="46" xfId="0" applyNumberFormat="1" applyFont="1" applyBorder="1" applyAlignment="1">
      <alignment vertical="top" wrapText="1"/>
    </xf>
    <xf numFmtId="172" fontId="5" fillId="0" borderId="47" xfId="0" applyNumberFormat="1" applyFont="1" applyBorder="1" applyAlignment="1" applyProtection="1">
      <alignment horizontal="left" wrapText="1"/>
      <protection/>
    </xf>
    <xf numFmtId="185" fontId="5" fillId="0" borderId="26" xfId="49" applyNumberFormat="1" applyFont="1" applyBorder="1" applyAlignment="1">
      <alignment horizontal="right" wrapText="1"/>
    </xf>
    <xf numFmtId="185" fontId="6" fillId="0" borderId="48" xfId="0" applyNumberFormat="1" applyFont="1" applyBorder="1" applyAlignment="1" applyProtection="1">
      <alignment horizontal="right"/>
      <protection/>
    </xf>
    <xf numFmtId="185" fontId="5" fillId="0" borderId="19" xfId="49" applyNumberFormat="1" applyFont="1" applyBorder="1" applyAlignment="1">
      <alignment horizontal="right"/>
    </xf>
    <xf numFmtId="185" fontId="5" fillId="0" borderId="49" xfId="0" applyNumberFormat="1" applyFont="1" applyBorder="1" applyAlignment="1">
      <alignment horizontal="right"/>
    </xf>
    <xf numFmtId="172" fontId="56" fillId="0" borderId="50" xfId="0" applyFont="1" applyBorder="1" applyAlignment="1">
      <alignment/>
    </xf>
    <xf numFmtId="185" fontId="5" fillId="0" borderId="26" xfId="0" applyNumberFormat="1" applyFont="1" applyBorder="1" applyAlignment="1">
      <alignment horizontal="right" wrapText="1"/>
    </xf>
    <xf numFmtId="185" fontId="5" fillId="0" borderId="19" xfId="0" applyNumberFormat="1" applyFont="1" applyBorder="1" applyAlignment="1">
      <alignment horizontal="right"/>
    </xf>
    <xf numFmtId="172" fontId="5" fillId="0" borderId="51" xfId="0" applyFont="1" applyBorder="1" applyAlignment="1">
      <alignment horizontal="center" wrapText="1"/>
    </xf>
    <xf numFmtId="172" fontId="5" fillId="0" borderId="52" xfId="0" applyFont="1" applyBorder="1" applyAlignment="1">
      <alignment wrapText="1"/>
    </xf>
    <xf numFmtId="172" fontId="5" fillId="0" borderId="52" xfId="0" applyFont="1" applyBorder="1" applyAlignment="1">
      <alignment horizontal="center" wrapText="1"/>
    </xf>
    <xf numFmtId="3" fontId="5" fillId="0" borderId="52" xfId="0" applyNumberFormat="1" applyFont="1" applyBorder="1" applyAlignment="1">
      <alignment horizontal="center" wrapText="1"/>
    </xf>
    <xf numFmtId="4" fontId="5" fillId="0" borderId="52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172" fontId="9" fillId="0" borderId="0" xfId="0" applyNumberFormat="1" applyFont="1" applyAlignment="1" applyProtection="1" quotePrefix="1">
      <alignment horizontal="right"/>
      <protection/>
    </xf>
    <xf numFmtId="172" fontId="5" fillId="0" borderId="29" xfId="0" applyFont="1" applyFill="1" applyBorder="1" applyAlignment="1">
      <alignment horizontal="left" wrapText="1"/>
    </xf>
    <xf numFmtId="172" fontId="5" fillId="0" borderId="37" xfId="0" applyNumberFormat="1" applyFont="1" applyFill="1" applyBorder="1" applyAlignment="1" applyProtection="1">
      <alignment horizontal="left" wrapText="1"/>
      <protection/>
    </xf>
    <xf numFmtId="172" fontId="6" fillId="0" borderId="36" xfId="0" applyFont="1" applyFill="1" applyBorder="1" applyAlignment="1">
      <alignment horizontal="justify"/>
    </xf>
    <xf numFmtId="185" fontId="11" fillId="0" borderId="0" xfId="0" applyNumberFormat="1" applyFont="1" applyAlignment="1">
      <alignment/>
    </xf>
    <xf numFmtId="172" fontId="10" fillId="0" borderId="53" xfId="0" applyFont="1" applyBorder="1" applyAlignment="1">
      <alignment horizontal="center" wrapText="1"/>
    </xf>
    <xf numFmtId="172" fontId="6" fillId="0" borderId="54" xfId="0" applyNumberFormat="1" applyFont="1" applyBorder="1" applyAlignment="1" applyProtection="1">
      <alignment horizontal="left" wrapText="1"/>
      <protection/>
    </xf>
    <xf numFmtId="172" fontId="6" fillId="0" borderId="55" xfId="0" applyFont="1" applyBorder="1" applyAlignment="1">
      <alignment wrapText="1"/>
    </xf>
    <xf numFmtId="172" fontId="5" fillId="0" borderId="54" xfId="0" applyFont="1" applyFill="1" applyBorder="1" applyAlignment="1">
      <alignment horizontal="center" wrapText="1"/>
    </xf>
    <xf numFmtId="3" fontId="5" fillId="0" borderId="56" xfId="0" applyNumberFormat="1" applyFont="1" applyFill="1" applyBorder="1" applyAlignment="1">
      <alignment horizontal="center" wrapText="1"/>
    </xf>
    <xf numFmtId="4" fontId="5" fillId="0" borderId="57" xfId="0" applyNumberFormat="1" applyFont="1" applyFill="1" applyBorder="1" applyAlignment="1">
      <alignment horizontal="right" wrapText="1"/>
    </xf>
    <xf numFmtId="185" fontId="5" fillId="0" borderId="58" xfId="0" applyNumberFormat="1" applyFont="1" applyBorder="1" applyAlignment="1">
      <alignment horizontal="right" wrapText="1"/>
    </xf>
    <xf numFmtId="185" fontId="10" fillId="0" borderId="0" xfId="0" applyNumberFormat="1" applyFont="1" applyAlignment="1">
      <alignment/>
    </xf>
    <xf numFmtId="185" fontId="11" fillId="0" borderId="0" xfId="0" applyNumberFormat="1" applyFont="1" applyFill="1" applyAlignment="1">
      <alignment/>
    </xf>
    <xf numFmtId="185" fontId="59" fillId="0" borderId="0" xfId="0" applyNumberFormat="1" applyFont="1" applyAlignment="1">
      <alignment/>
    </xf>
    <xf numFmtId="0" fontId="10" fillId="0" borderId="46" xfId="0" applyNumberFormat="1" applyFont="1" applyFill="1" applyBorder="1" applyAlignment="1">
      <alignment vertical="top" wrapText="1"/>
    </xf>
    <xf numFmtId="4" fontId="60" fillId="0" borderId="0" xfId="0" applyNumberFormat="1" applyFont="1" applyAlignment="1" applyProtection="1">
      <alignment horizontal="right"/>
      <protection/>
    </xf>
    <xf numFmtId="172" fontId="60" fillId="0" borderId="0" xfId="0" applyNumberFormat="1" applyFont="1" applyAlignment="1" applyProtection="1">
      <alignment horizontal="left"/>
      <protection/>
    </xf>
    <xf numFmtId="172" fontId="58" fillId="0" borderId="36" xfId="0" applyFont="1" applyFill="1" applyBorder="1" applyAlignment="1">
      <alignment horizontal="justify"/>
    </xf>
    <xf numFmtId="172" fontId="5" fillId="0" borderId="50" xfId="0" applyNumberFormat="1" applyFont="1" applyBorder="1" applyAlignment="1" applyProtection="1">
      <alignment horizontal="left" wrapText="1"/>
      <protection/>
    </xf>
    <xf numFmtId="172" fontId="56" fillId="0" borderId="36" xfId="0" applyFont="1" applyFill="1" applyBorder="1" applyAlignment="1">
      <alignment horizontal="justify"/>
    </xf>
    <xf numFmtId="172" fontId="5" fillId="0" borderId="27" xfId="0" applyFont="1" applyFill="1" applyBorder="1" applyAlignment="1">
      <alignment wrapText="1"/>
    </xf>
    <xf numFmtId="172" fontId="5" fillId="0" borderId="25" xfId="0" applyFont="1" applyFill="1" applyBorder="1" applyAlignment="1">
      <alignment horizontal="left" wrapText="1"/>
    </xf>
    <xf numFmtId="172" fontId="5" fillId="0" borderId="27" xfId="0" applyNumberFormat="1" applyFont="1" applyBorder="1" applyAlignment="1" applyProtection="1">
      <alignment wrapText="1"/>
      <protection/>
    </xf>
    <xf numFmtId="172" fontId="10" fillId="0" borderId="24" xfId="0" applyFont="1" applyBorder="1" applyAlignment="1" quotePrefix="1">
      <alignment horizontal="center" wrapText="1"/>
    </xf>
    <xf numFmtId="172" fontId="9" fillId="0" borderId="29" xfId="0" applyFont="1" applyBorder="1" applyAlignment="1">
      <alignment horizontal="justify" vertical="center"/>
    </xf>
    <xf numFmtId="172" fontId="9" fillId="0" borderId="27" xfId="0" applyFont="1" applyBorder="1" applyAlignment="1">
      <alignment horizontal="justify" vertical="center"/>
    </xf>
    <xf numFmtId="185" fontId="6" fillId="0" borderId="26" xfId="0" applyNumberFormat="1" applyFont="1" applyBorder="1" applyAlignment="1">
      <alignment horizontal="right" wrapText="1"/>
    </xf>
    <xf numFmtId="172" fontId="58" fillId="0" borderId="50" xfId="0" applyFont="1" applyBorder="1" applyAlignment="1">
      <alignment horizontal="justify"/>
    </xf>
    <xf numFmtId="172" fontId="5" fillId="0" borderId="59" xfId="0" applyNumberFormat="1" applyFont="1" applyFill="1" applyBorder="1" applyAlignment="1" applyProtection="1">
      <alignment horizontal="left" wrapText="1"/>
      <protection/>
    </xf>
    <xf numFmtId="172" fontId="5" fillId="0" borderId="60" xfId="0" applyNumberFormat="1" applyFont="1" applyFill="1" applyBorder="1" applyAlignment="1" applyProtection="1">
      <alignment horizontal="left" wrapText="1"/>
      <protection/>
    </xf>
    <xf numFmtId="172" fontId="5" fillId="0" borderId="59" xfId="0" applyNumberFormat="1" applyFont="1" applyBorder="1" applyAlignment="1" applyProtection="1">
      <alignment horizontal="left" wrapText="1"/>
      <protection/>
    </xf>
    <xf numFmtId="172" fontId="5" fillId="0" borderId="60" xfId="0" applyNumberFormat="1" applyFont="1" applyBorder="1" applyAlignment="1" applyProtection="1">
      <alignment horizontal="left" wrapText="1"/>
      <protection/>
    </xf>
    <xf numFmtId="172" fontId="5" fillId="0" borderId="37" xfId="0" applyNumberFormat="1" applyFont="1" applyBorder="1" applyAlignment="1" applyProtection="1">
      <alignment horizontal="left" wrapText="1"/>
      <protection/>
    </xf>
    <xf numFmtId="172" fontId="5" fillId="0" borderId="42" xfId="0" applyNumberFormat="1" applyFont="1" applyBorder="1" applyAlignment="1" applyProtection="1">
      <alignment horizontal="left" wrapText="1"/>
      <protection/>
    </xf>
    <xf numFmtId="172" fontId="6" fillId="0" borderId="29" xfId="0" applyNumberFormat="1" applyFont="1" applyBorder="1" applyAlignment="1" applyProtection="1">
      <alignment horizontal="left" wrapText="1"/>
      <protection/>
    </xf>
    <xf numFmtId="172" fontId="6" fillId="0" borderId="38" xfId="0" applyNumberFormat="1" applyFont="1" applyBorder="1" applyAlignment="1" applyProtection="1">
      <alignment horizontal="left" wrapText="1"/>
      <protection/>
    </xf>
    <xf numFmtId="172" fontId="5" fillId="0" borderId="29" xfId="0" applyNumberFormat="1" applyFont="1" applyBorder="1" applyAlignment="1" applyProtection="1">
      <alignment horizontal="left" wrapText="1"/>
      <protection/>
    </xf>
    <xf numFmtId="172" fontId="5" fillId="0" borderId="38" xfId="0" applyNumberFormat="1" applyFont="1" applyBorder="1" applyAlignment="1" applyProtection="1">
      <alignment horizontal="left" wrapText="1"/>
      <protection/>
    </xf>
    <xf numFmtId="172" fontId="5" fillId="0" borderId="61" xfId="0" applyNumberFormat="1" applyFont="1" applyBorder="1" applyAlignment="1" applyProtection="1">
      <alignment horizontal="left" wrapText="1"/>
      <protection/>
    </xf>
    <xf numFmtId="172" fontId="5" fillId="0" borderId="62" xfId="0" applyNumberFormat="1" applyFont="1" applyBorder="1" applyAlignment="1" applyProtection="1">
      <alignment horizontal="left" wrapText="1"/>
      <protection/>
    </xf>
    <xf numFmtId="172" fontId="5" fillId="0" borderId="50" xfId="0" applyNumberFormat="1" applyFont="1" applyBorder="1" applyAlignment="1" applyProtection="1">
      <alignment horizontal="left" wrapText="1"/>
      <protection/>
    </xf>
    <xf numFmtId="172" fontId="5" fillId="0" borderId="40" xfId="0" applyNumberFormat="1" applyFont="1" applyBorder="1" applyAlignment="1" applyProtection="1">
      <alignment horizontal="left" wrapText="1"/>
      <protection/>
    </xf>
    <xf numFmtId="172" fontId="58" fillId="0" borderId="27" xfId="0" applyFont="1" applyBorder="1" applyAlignment="1">
      <alignment horizontal="left"/>
    </xf>
    <xf numFmtId="172" fontId="58" fillId="0" borderId="25" xfId="0" applyFont="1" applyBorder="1" applyAlignment="1">
      <alignment horizontal="left"/>
    </xf>
    <xf numFmtId="172" fontId="6" fillId="0" borderId="0" xfId="0" applyNumberFormat="1" applyFont="1" applyAlignment="1" applyProtection="1">
      <alignment horizontal="center"/>
      <protection/>
    </xf>
    <xf numFmtId="172" fontId="58" fillId="0" borderId="63" xfId="0" applyFont="1" applyBorder="1" applyAlignment="1">
      <alignment horizontal="left"/>
    </xf>
    <xf numFmtId="172" fontId="58" fillId="0" borderId="64" xfId="0" applyFont="1" applyBorder="1" applyAlignment="1">
      <alignment horizontal="left"/>
    </xf>
    <xf numFmtId="172" fontId="5" fillId="0" borderId="29" xfId="0" applyFont="1" applyBorder="1" applyAlignment="1">
      <alignment horizontal="left" wrapText="1"/>
    </xf>
    <xf numFmtId="172" fontId="5" fillId="0" borderId="38" xfId="0" applyFont="1" applyBorder="1" applyAlignment="1">
      <alignment horizontal="left" wrapText="1"/>
    </xf>
    <xf numFmtId="172" fontId="5" fillId="0" borderId="29" xfId="0" applyFont="1" applyFill="1" applyBorder="1" applyAlignment="1">
      <alignment horizontal="left" wrapText="1"/>
    </xf>
    <xf numFmtId="172" fontId="5" fillId="0" borderId="38" xfId="0" applyFont="1" applyFill="1" applyBorder="1" applyAlignment="1">
      <alignment horizontal="left" wrapText="1"/>
    </xf>
    <xf numFmtId="172" fontId="61" fillId="0" borderId="0" xfId="0" applyNumberFormat="1" applyFont="1" applyAlignment="1" applyProtection="1">
      <alignment horizontal="center" vertical="center"/>
      <protection/>
    </xf>
    <xf numFmtId="172" fontId="62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2066925</xdr:colOff>
      <xdr:row>3</xdr:row>
      <xdr:rowOff>123825</xdr:rowOff>
    </xdr:to>
    <xdr:pic>
      <xdr:nvPicPr>
        <xdr:cNvPr id="1" name="Image 1" descr="logocaeu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619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76200</xdr:rowOff>
    </xdr:from>
    <xdr:to>
      <xdr:col>6</xdr:col>
      <xdr:colOff>1019175</xdr:colOff>
      <xdr:row>4</xdr:row>
      <xdr:rowOff>85725</xdr:rowOff>
    </xdr:to>
    <xdr:pic>
      <xdr:nvPicPr>
        <xdr:cNvPr id="2" name="Image 3" descr="C:\Documents and Settings\Danielk\Bureau\logo_mes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76200"/>
          <a:ext cx="942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58"/>
  <sheetViews>
    <sheetView showGridLines="0" showZeros="0" tabSelected="1" view="pageBreakPreview" zoomScale="85" zoomScaleNormal="85" zoomScaleSheetLayoutView="85" zoomScalePageLayoutView="0" workbookViewId="0" topLeftCell="A1">
      <selection activeCell="B14" sqref="B14"/>
    </sheetView>
  </sheetViews>
  <sheetFormatPr defaultColWidth="9.6640625" defaultRowHeight="15.75"/>
  <cols>
    <col min="1" max="1" width="7.6640625" style="1" customWidth="1"/>
    <col min="2" max="2" width="37.77734375" style="1" customWidth="1"/>
    <col min="3" max="3" width="17.3359375" style="1" customWidth="1"/>
    <col min="4" max="4" width="4.21484375" style="1" customWidth="1"/>
    <col min="5" max="5" width="9.4453125" style="60" customWidth="1"/>
    <col min="6" max="6" width="10.10546875" style="7" customWidth="1"/>
    <col min="7" max="7" width="13.3359375" style="7" customWidth="1"/>
    <col min="8" max="8" width="1.66796875" style="1" customWidth="1"/>
    <col min="9" max="9" width="10.4453125" style="149" bestFit="1" customWidth="1"/>
    <col min="10" max="10" width="8.4453125" style="1" customWidth="1"/>
    <col min="11" max="16384" width="9.6640625" style="1" customWidth="1"/>
  </cols>
  <sheetData>
    <row r="1" spans="1:7" ht="15.75">
      <c r="A1" s="61"/>
      <c r="D1" s="2"/>
      <c r="E1" s="64"/>
      <c r="F1" s="1"/>
      <c r="G1" s="145"/>
    </row>
    <row r="2" spans="2:7" ht="15.75">
      <c r="B2" s="5"/>
      <c r="C2" s="6"/>
      <c r="D2" s="3"/>
      <c r="F2" s="4"/>
      <c r="G2" s="4"/>
    </row>
    <row r="3" spans="1:7" ht="15.75">
      <c r="A3" s="190"/>
      <c r="B3" s="190"/>
      <c r="C3" s="190"/>
      <c r="D3" s="190"/>
      <c r="E3" s="190"/>
      <c r="F3" s="190"/>
      <c r="G3" s="190"/>
    </row>
    <row r="4" spans="1:7" ht="15.75">
      <c r="A4" s="97"/>
      <c r="B4" s="97"/>
      <c r="C4" s="97"/>
      <c r="D4" s="97"/>
      <c r="E4" s="97"/>
      <c r="F4" s="97"/>
      <c r="G4" s="97"/>
    </row>
    <row r="5" spans="1:7" ht="18.75">
      <c r="A5" s="197" t="s">
        <v>161</v>
      </c>
      <c r="B5" s="198"/>
      <c r="C5" s="198"/>
      <c r="D5" s="198"/>
      <c r="E5" s="198"/>
      <c r="F5" s="198"/>
      <c r="G5" s="198"/>
    </row>
    <row r="6" spans="1:7" ht="18.75">
      <c r="A6" s="197" t="s">
        <v>162</v>
      </c>
      <c r="B6" s="198"/>
      <c r="C6" s="198"/>
      <c r="D6" s="198"/>
      <c r="E6" s="198"/>
      <c r="F6" s="198"/>
      <c r="G6" s="198"/>
    </row>
    <row r="7" spans="1:7" ht="18.75">
      <c r="A7" s="197" t="s">
        <v>163</v>
      </c>
      <c r="B7" s="198"/>
      <c r="C7" s="198"/>
      <c r="D7" s="198"/>
      <c r="E7" s="198"/>
      <c r="F7" s="198"/>
      <c r="G7" s="198"/>
    </row>
    <row r="8" spans="1:7" ht="15.75" thickBot="1">
      <c r="A8" s="162" t="s">
        <v>159</v>
      </c>
      <c r="G8" s="161" t="s">
        <v>160</v>
      </c>
    </row>
    <row r="9" spans="1:7" ht="15.75" thickTop="1">
      <c r="A9" s="8"/>
      <c r="B9" s="9"/>
      <c r="C9" s="10"/>
      <c r="D9" s="11"/>
      <c r="E9" s="65"/>
      <c r="F9" s="12"/>
      <c r="G9" s="13"/>
    </row>
    <row r="10" spans="1:7" ht="15">
      <c r="A10" s="14" t="s">
        <v>0</v>
      </c>
      <c r="B10" s="15" t="s">
        <v>1</v>
      </c>
      <c r="C10" s="16"/>
      <c r="D10" s="17" t="s">
        <v>2</v>
      </c>
      <c r="E10" s="43" t="s">
        <v>10</v>
      </c>
      <c r="F10" s="18" t="s">
        <v>3</v>
      </c>
      <c r="G10" s="19" t="s">
        <v>11</v>
      </c>
    </row>
    <row r="11" spans="1:7" ht="15.75" thickBot="1">
      <c r="A11" s="20"/>
      <c r="B11" s="21"/>
      <c r="C11" s="22"/>
      <c r="D11" s="23"/>
      <c r="E11" s="66"/>
      <c r="F11" s="85" t="s">
        <v>17</v>
      </c>
      <c r="G11" s="86" t="s">
        <v>6</v>
      </c>
    </row>
    <row r="12" spans="1:9" s="56" customFormat="1" ht="18.75" thickTop="1">
      <c r="A12" s="111"/>
      <c r="B12" s="62"/>
      <c r="C12" s="55"/>
      <c r="D12" s="57"/>
      <c r="E12" s="67"/>
      <c r="F12" s="58"/>
      <c r="G12" s="26">
        <f>E12*F12</f>
        <v>0</v>
      </c>
      <c r="I12" s="157"/>
    </row>
    <row r="13" spans="1:7" ht="15.75">
      <c r="A13" s="111" t="s">
        <v>19</v>
      </c>
      <c r="B13" s="88" t="s">
        <v>49</v>
      </c>
      <c r="C13" s="25"/>
      <c r="D13" s="27"/>
      <c r="E13" s="69" t="s">
        <v>12</v>
      </c>
      <c r="F13" s="28"/>
      <c r="G13" s="132"/>
    </row>
    <row r="14" spans="1:7" ht="15.75">
      <c r="A14" s="24"/>
      <c r="B14" s="89"/>
      <c r="C14" s="25"/>
      <c r="D14" s="27"/>
      <c r="E14" s="68"/>
      <c r="F14" s="28"/>
      <c r="G14" s="132"/>
    </row>
    <row r="15" spans="1:7" ht="15.75">
      <c r="A15" s="111" t="s">
        <v>89</v>
      </c>
      <c r="B15" s="48" t="s">
        <v>90</v>
      </c>
      <c r="C15" s="74"/>
      <c r="D15" s="27"/>
      <c r="E15" s="68"/>
      <c r="F15" s="28"/>
      <c r="G15" s="132"/>
    </row>
    <row r="16" spans="1:7" ht="15.75">
      <c r="A16" s="75">
        <v>1</v>
      </c>
      <c r="B16" s="48" t="s">
        <v>51</v>
      </c>
      <c r="C16" s="74"/>
      <c r="D16" s="27"/>
      <c r="E16" s="68" t="s">
        <v>12</v>
      </c>
      <c r="F16" s="28"/>
      <c r="G16" s="132"/>
    </row>
    <row r="17" spans="1:7" ht="15.75">
      <c r="A17" s="75"/>
      <c r="B17" s="48"/>
      <c r="C17" s="74"/>
      <c r="D17" s="27"/>
      <c r="E17" s="68"/>
      <c r="F17" s="28"/>
      <c r="G17" s="132"/>
    </row>
    <row r="18" spans="1:7" ht="15.75">
      <c r="A18" s="75">
        <v>2</v>
      </c>
      <c r="B18" s="48" t="s">
        <v>70</v>
      </c>
      <c r="C18" s="74"/>
      <c r="D18" s="27"/>
      <c r="E18" s="68"/>
      <c r="F18" s="28"/>
      <c r="G18" s="132"/>
    </row>
    <row r="19" spans="1:7" ht="15.75">
      <c r="A19" s="75"/>
      <c r="B19" s="129"/>
      <c r="C19" s="74"/>
      <c r="D19" s="27"/>
      <c r="E19" s="68"/>
      <c r="F19" s="28"/>
      <c r="G19" s="132"/>
    </row>
    <row r="20" spans="1:7" ht="15.75">
      <c r="A20" s="75"/>
      <c r="B20" s="88" t="s">
        <v>52</v>
      </c>
      <c r="C20" s="25"/>
      <c r="D20" s="112"/>
      <c r="E20" s="113" t="s">
        <v>12</v>
      </c>
      <c r="F20" s="114"/>
      <c r="G20" s="132"/>
    </row>
    <row r="21" spans="1:7" ht="15.75">
      <c r="A21" s="24"/>
      <c r="B21" s="89"/>
      <c r="C21" s="25"/>
      <c r="D21" s="112"/>
      <c r="E21" s="115"/>
      <c r="F21" s="116"/>
      <c r="G21" s="132"/>
    </row>
    <row r="22" spans="1:9" s="120" customFormat="1" ht="15" customHeight="1">
      <c r="A22" s="75"/>
      <c r="B22" s="88" t="s">
        <v>53</v>
      </c>
      <c r="C22" s="117"/>
      <c r="D22" s="118"/>
      <c r="E22" s="118"/>
      <c r="F22" s="119"/>
      <c r="G22" s="132"/>
      <c r="I22" s="149"/>
    </row>
    <row r="23" spans="1:9" s="120" customFormat="1" ht="15" customHeight="1">
      <c r="A23" s="121"/>
      <c r="B23" s="147" t="s">
        <v>86</v>
      </c>
      <c r="C23" s="117"/>
      <c r="D23" s="123" t="s">
        <v>2</v>
      </c>
      <c r="E23" s="123">
        <v>1</v>
      </c>
      <c r="F23" s="119"/>
      <c r="G23" s="132">
        <f aca="true" t="shared" si="0" ref="G23:G28">+E23*F23</f>
        <v>0</v>
      </c>
      <c r="I23" s="149"/>
    </row>
    <row r="24" spans="1:9" s="120" customFormat="1" ht="15" customHeight="1">
      <c r="A24" s="121"/>
      <c r="B24" s="147" t="s">
        <v>87</v>
      </c>
      <c r="C24" s="117"/>
      <c r="D24" s="123" t="s">
        <v>54</v>
      </c>
      <c r="E24" s="123">
        <v>1</v>
      </c>
      <c r="F24" s="119"/>
      <c r="G24" s="132">
        <f t="shared" si="0"/>
        <v>0</v>
      </c>
      <c r="I24" s="149"/>
    </row>
    <row r="25" spans="1:9" s="120" customFormat="1" ht="15" customHeight="1">
      <c r="A25" s="121"/>
      <c r="B25" s="174" t="s">
        <v>100</v>
      </c>
      <c r="C25" s="175"/>
      <c r="D25" s="123" t="s">
        <v>54</v>
      </c>
      <c r="E25" s="123">
        <v>1</v>
      </c>
      <c r="F25" s="119"/>
      <c r="G25" s="132">
        <f>+E25*F25</f>
        <v>0</v>
      </c>
      <c r="I25" s="149"/>
    </row>
    <row r="26" spans="1:9" s="120" customFormat="1" ht="15" customHeight="1">
      <c r="A26" s="124"/>
      <c r="B26" s="160"/>
      <c r="C26" s="117"/>
      <c r="D26" s="123"/>
      <c r="E26" s="125"/>
      <c r="F26" s="119"/>
      <c r="G26" s="132">
        <f t="shared" si="0"/>
        <v>0</v>
      </c>
      <c r="I26" s="149"/>
    </row>
    <row r="27" spans="1:9" s="120" customFormat="1" ht="15.75">
      <c r="A27" s="75"/>
      <c r="B27" s="148" t="s">
        <v>55</v>
      </c>
      <c r="C27" s="117"/>
      <c r="D27" s="123"/>
      <c r="E27" s="123"/>
      <c r="F27" s="125"/>
      <c r="G27" s="132">
        <f t="shared" si="0"/>
        <v>0</v>
      </c>
      <c r="I27" s="149"/>
    </row>
    <row r="28" spans="1:9" s="120" customFormat="1" ht="15">
      <c r="A28" s="121"/>
      <c r="B28" s="147" t="s">
        <v>88</v>
      </c>
      <c r="C28" s="117"/>
      <c r="D28" s="123" t="s">
        <v>2</v>
      </c>
      <c r="E28" s="123">
        <v>14</v>
      </c>
      <c r="F28" s="125"/>
      <c r="G28" s="132">
        <f t="shared" si="0"/>
        <v>0</v>
      </c>
      <c r="I28" s="149"/>
    </row>
    <row r="29" spans="1:9" s="120" customFormat="1" ht="14.25" customHeight="1">
      <c r="A29" s="124"/>
      <c r="B29" s="147" t="s">
        <v>56</v>
      </c>
      <c r="C29" s="117"/>
      <c r="D29" s="123" t="s">
        <v>9</v>
      </c>
      <c r="E29" s="123">
        <v>14</v>
      </c>
      <c r="F29" s="119"/>
      <c r="G29" s="132">
        <f aca="true" t="shared" si="1" ref="G29:G70">+E29*F29</f>
        <v>0</v>
      </c>
      <c r="I29" s="149"/>
    </row>
    <row r="30" spans="1:9" s="120" customFormat="1" ht="15">
      <c r="A30" s="124"/>
      <c r="B30" s="126"/>
      <c r="C30" s="117"/>
      <c r="D30" s="123"/>
      <c r="E30" s="123"/>
      <c r="F30" s="119"/>
      <c r="G30" s="132">
        <f t="shared" si="1"/>
        <v>0</v>
      </c>
      <c r="I30" s="149"/>
    </row>
    <row r="31" spans="1:9" s="120" customFormat="1" ht="15.75">
      <c r="A31" s="75"/>
      <c r="B31" s="88" t="s">
        <v>57</v>
      </c>
      <c r="C31" s="117"/>
      <c r="D31" s="123"/>
      <c r="E31" s="123"/>
      <c r="F31" s="125"/>
      <c r="G31" s="132">
        <f t="shared" si="1"/>
        <v>0</v>
      </c>
      <c r="I31" s="149"/>
    </row>
    <row r="32" spans="1:9" s="120" customFormat="1" ht="13.5" customHeight="1">
      <c r="A32" s="121"/>
      <c r="B32" s="122" t="s">
        <v>57</v>
      </c>
      <c r="C32" s="117"/>
      <c r="D32" s="123" t="s">
        <v>9</v>
      </c>
      <c r="E32" s="123">
        <v>14</v>
      </c>
      <c r="F32" s="119"/>
      <c r="G32" s="132">
        <f t="shared" si="1"/>
        <v>0</v>
      </c>
      <c r="I32" s="149"/>
    </row>
    <row r="33" spans="1:9" s="120" customFormat="1" ht="15" customHeight="1">
      <c r="A33" s="121"/>
      <c r="B33" s="122" t="s">
        <v>58</v>
      </c>
      <c r="C33" s="117"/>
      <c r="D33" s="123" t="s">
        <v>9</v>
      </c>
      <c r="E33" s="123">
        <v>1</v>
      </c>
      <c r="F33" s="119"/>
      <c r="G33" s="132">
        <f t="shared" si="1"/>
        <v>0</v>
      </c>
      <c r="I33" s="149"/>
    </row>
    <row r="34" spans="1:9" s="120" customFormat="1" ht="15">
      <c r="A34" s="124"/>
      <c r="B34" s="126"/>
      <c r="C34" s="117"/>
      <c r="D34" s="123"/>
      <c r="E34" s="125"/>
      <c r="F34" s="125"/>
      <c r="G34" s="132">
        <f t="shared" si="1"/>
        <v>0</v>
      </c>
      <c r="I34" s="149"/>
    </row>
    <row r="35" spans="1:9" s="120" customFormat="1" ht="15.75">
      <c r="A35" s="75"/>
      <c r="B35" s="88" t="s">
        <v>59</v>
      </c>
      <c r="C35" s="117"/>
      <c r="D35" s="123"/>
      <c r="E35" s="123"/>
      <c r="F35" s="125"/>
      <c r="G35" s="132">
        <f t="shared" si="1"/>
        <v>0</v>
      </c>
      <c r="I35" s="149"/>
    </row>
    <row r="36" spans="1:9" s="120" customFormat="1" ht="15">
      <c r="A36" s="121"/>
      <c r="B36" s="122" t="s">
        <v>60</v>
      </c>
      <c r="C36" s="127"/>
      <c r="D36" s="123" t="s">
        <v>9</v>
      </c>
      <c r="E36" s="123">
        <v>1</v>
      </c>
      <c r="F36" s="125"/>
      <c r="G36" s="132">
        <f t="shared" si="1"/>
        <v>0</v>
      </c>
      <c r="I36" s="149"/>
    </row>
    <row r="37" spans="1:9" s="120" customFormat="1" ht="30.75" customHeight="1">
      <c r="A37" s="121"/>
      <c r="B37" s="176" t="s">
        <v>61</v>
      </c>
      <c r="C37" s="177"/>
      <c r="D37" s="123" t="s">
        <v>9</v>
      </c>
      <c r="E37" s="123">
        <v>15</v>
      </c>
      <c r="F37" s="125"/>
      <c r="G37" s="132">
        <f t="shared" si="1"/>
        <v>0</v>
      </c>
      <c r="I37" s="149"/>
    </row>
    <row r="38" spans="1:9" s="120" customFormat="1" ht="15">
      <c r="A38" s="121"/>
      <c r="B38" s="176" t="s">
        <v>91</v>
      </c>
      <c r="C38" s="177"/>
      <c r="D38" s="123" t="s">
        <v>9</v>
      </c>
      <c r="E38" s="123">
        <v>1</v>
      </c>
      <c r="F38" s="125"/>
      <c r="G38" s="132">
        <f>+E38*F38</f>
        <v>0</v>
      </c>
      <c r="I38" s="149"/>
    </row>
    <row r="39" spans="1:9" s="120" customFormat="1" ht="15">
      <c r="A39" s="121"/>
      <c r="B39" s="130"/>
      <c r="C39" s="117"/>
      <c r="D39" s="123"/>
      <c r="E39" s="123"/>
      <c r="F39" s="125"/>
      <c r="G39" s="132">
        <f t="shared" si="1"/>
        <v>0</v>
      </c>
      <c r="I39" s="149"/>
    </row>
    <row r="40" spans="1:9" s="120" customFormat="1" ht="15.75">
      <c r="A40" s="75"/>
      <c r="B40" s="88" t="s">
        <v>62</v>
      </c>
      <c r="C40" s="117"/>
      <c r="D40" s="123"/>
      <c r="E40" s="123"/>
      <c r="F40" s="125"/>
      <c r="G40" s="132">
        <f t="shared" si="1"/>
        <v>0</v>
      </c>
      <c r="I40" s="149"/>
    </row>
    <row r="41" spans="1:9" s="120" customFormat="1" ht="30" customHeight="1">
      <c r="A41" s="121"/>
      <c r="B41" s="178" t="s">
        <v>63</v>
      </c>
      <c r="C41" s="179"/>
      <c r="D41" s="123" t="s">
        <v>9</v>
      </c>
      <c r="E41" s="123">
        <v>1</v>
      </c>
      <c r="F41" s="125"/>
      <c r="G41" s="132">
        <f t="shared" si="1"/>
        <v>0</v>
      </c>
      <c r="I41" s="149"/>
    </row>
    <row r="42" spans="1:9" s="120" customFormat="1" ht="15">
      <c r="A42" s="121"/>
      <c r="B42" s="122" t="s">
        <v>64</v>
      </c>
      <c r="C42" s="127"/>
      <c r="D42" s="123" t="s">
        <v>9</v>
      </c>
      <c r="E42" s="123">
        <v>14</v>
      </c>
      <c r="F42" s="125"/>
      <c r="G42" s="132">
        <f t="shared" si="1"/>
        <v>0</v>
      </c>
      <c r="I42" s="149"/>
    </row>
    <row r="43" spans="1:9" s="120" customFormat="1" ht="15">
      <c r="A43" s="121"/>
      <c r="B43" s="122" t="s">
        <v>65</v>
      </c>
      <c r="C43" s="127"/>
      <c r="D43" s="123" t="s">
        <v>9</v>
      </c>
      <c r="E43" s="123">
        <v>1</v>
      </c>
      <c r="F43" s="125"/>
      <c r="G43" s="132">
        <f t="shared" si="1"/>
        <v>0</v>
      </c>
      <c r="I43" s="149"/>
    </row>
    <row r="44" spans="1:9" s="120" customFormat="1" ht="15">
      <c r="A44" s="128"/>
      <c r="B44" s="122" t="s">
        <v>66</v>
      </c>
      <c r="C44" s="127"/>
      <c r="D44" s="123" t="s">
        <v>9</v>
      </c>
      <c r="E44" s="123">
        <v>1</v>
      </c>
      <c r="F44" s="125"/>
      <c r="G44" s="132">
        <f t="shared" si="1"/>
        <v>0</v>
      </c>
      <c r="I44" s="149"/>
    </row>
    <row r="45" spans="1:9" s="120" customFormat="1" ht="15">
      <c r="A45" s="124"/>
      <c r="B45" s="122" t="s">
        <v>67</v>
      </c>
      <c r="C45" s="127"/>
      <c r="D45" s="123" t="s">
        <v>9</v>
      </c>
      <c r="E45" s="123">
        <v>14</v>
      </c>
      <c r="F45" s="119"/>
      <c r="G45" s="132">
        <f t="shared" si="1"/>
        <v>0</v>
      </c>
      <c r="I45" s="149"/>
    </row>
    <row r="46" spans="1:9" s="120" customFormat="1" ht="15">
      <c r="A46" s="128"/>
      <c r="B46" s="126"/>
      <c r="C46" s="117"/>
      <c r="D46" s="123"/>
      <c r="E46" s="123"/>
      <c r="F46" s="125"/>
      <c r="G46" s="132">
        <f t="shared" si="1"/>
        <v>0</v>
      </c>
      <c r="I46" s="149"/>
    </row>
    <row r="47" spans="1:9" s="120" customFormat="1" ht="15.75">
      <c r="A47" s="75"/>
      <c r="B47" s="88" t="s">
        <v>68</v>
      </c>
      <c r="C47" s="117"/>
      <c r="D47" s="123"/>
      <c r="E47" s="123"/>
      <c r="F47" s="125"/>
      <c r="G47" s="132">
        <f t="shared" si="1"/>
        <v>0</v>
      </c>
      <c r="I47" s="149"/>
    </row>
    <row r="48" spans="1:9" s="120" customFormat="1" ht="15">
      <c r="A48" s="128"/>
      <c r="B48" s="178" t="s">
        <v>69</v>
      </c>
      <c r="C48" s="179"/>
      <c r="D48" s="123" t="s">
        <v>9</v>
      </c>
      <c r="E48" s="123">
        <v>1</v>
      </c>
      <c r="F48" s="125"/>
      <c r="G48" s="132">
        <f t="shared" si="1"/>
        <v>0</v>
      </c>
      <c r="I48" s="149"/>
    </row>
    <row r="49" spans="1:9" s="120" customFormat="1" ht="15">
      <c r="A49" s="128"/>
      <c r="B49" s="131"/>
      <c r="C49" s="131"/>
      <c r="D49" s="123"/>
      <c r="E49" s="123"/>
      <c r="F49" s="125"/>
      <c r="G49" s="132">
        <f t="shared" si="1"/>
        <v>0</v>
      </c>
      <c r="I49" s="149"/>
    </row>
    <row r="50" spans="1:7" ht="15.75">
      <c r="A50" s="111" t="s">
        <v>50</v>
      </c>
      <c r="B50" s="48" t="s">
        <v>71</v>
      </c>
      <c r="C50" s="25"/>
      <c r="D50" s="27"/>
      <c r="E50" s="68"/>
      <c r="F50" s="28"/>
      <c r="G50" s="132">
        <f t="shared" si="1"/>
        <v>0</v>
      </c>
    </row>
    <row r="51" spans="1:7" ht="15.75">
      <c r="A51" s="111">
        <v>1</v>
      </c>
      <c r="B51" s="48" t="s">
        <v>51</v>
      </c>
      <c r="C51" s="25"/>
      <c r="D51" s="27"/>
      <c r="E51" s="68" t="s">
        <v>12</v>
      </c>
      <c r="F51" s="28"/>
      <c r="G51" s="132">
        <f t="shared" si="1"/>
        <v>0</v>
      </c>
    </row>
    <row r="52" spans="1:7" ht="15.75">
      <c r="A52" s="111"/>
      <c r="B52" s="48"/>
      <c r="C52" s="25"/>
      <c r="D52" s="27"/>
      <c r="E52" s="68"/>
      <c r="F52" s="28"/>
      <c r="G52" s="132">
        <f t="shared" si="1"/>
        <v>0</v>
      </c>
    </row>
    <row r="53" spans="1:7" ht="15.75">
      <c r="A53" s="111">
        <v>2</v>
      </c>
      <c r="B53" s="48" t="s">
        <v>92</v>
      </c>
      <c r="C53" s="25"/>
      <c r="D53" s="27"/>
      <c r="E53" s="68"/>
      <c r="F53" s="28"/>
      <c r="G53" s="132">
        <f t="shared" si="1"/>
        <v>0</v>
      </c>
    </row>
    <row r="54" spans="1:7" ht="15">
      <c r="A54" s="75"/>
      <c r="B54" s="31" t="s">
        <v>93</v>
      </c>
      <c r="C54" s="25"/>
      <c r="D54" s="27" t="s">
        <v>2</v>
      </c>
      <c r="E54" s="68">
        <v>1</v>
      </c>
      <c r="F54" s="28"/>
      <c r="G54" s="132">
        <f t="shared" si="1"/>
        <v>0</v>
      </c>
    </row>
    <row r="55" spans="1:9" s="49" customFormat="1" ht="15">
      <c r="A55" s="102"/>
      <c r="B55" s="99" t="s">
        <v>35</v>
      </c>
      <c r="C55" s="50"/>
      <c r="D55" s="51" t="s">
        <v>8</v>
      </c>
      <c r="E55" s="69">
        <v>2</v>
      </c>
      <c r="F55" s="46"/>
      <c r="G55" s="132">
        <f t="shared" si="1"/>
        <v>0</v>
      </c>
      <c r="I55" s="158"/>
    </row>
    <row r="56" spans="1:9" s="49" customFormat="1" ht="15">
      <c r="A56" s="102"/>
      <c r="B56" s="99"/>
      <c r="C56" s="50"/>
      <c r="D56" s="51"/>
      <c r="E56" s="69"/>
      <c r="F56" s="46"/>
      <c r="G56" s="132">
        <f t="shared" si="1"/>
        <v>0</v>
      </c>
      <c r="I56" s="158"/>
    </row>
    <row r="57" spans="1:7" ht="30" customHeight="1">
      <c r="A57" s="29"/>
      <c r="B57" s="193" t="s">
        <v>73</v>
      </c>
      <c r="C57" s="194"/>
      <c r="D57" s="27"/>
      <c r="E57" s="69"/>
      <c r="F57" s="28"/>
      <c r="G57" s="132">
        <f t="shared" si="1"/>
        <v>0</v>
      </c>
    </row>
    <row r="58" spans="1:7" ht="15">
      <c r="A58" s="29"/>
      <c r="B58" s="30"/>
      <c r="C58" s="25" t="s">
        <v>13</v>
      </c>
      <c r="D58" s="27" t="s">
        <v>7</v>
      </c>
      <c r="E58" s="69">
        <v>20</v>
      </c>
      <c r="F58" s="28"/>
      <c r="G58" s="132">
        <f t="shared" si="1"/>
        <v>0</v>
      </c>
    </row>
    <row r="59" spans="1:7" ht="15">
      <c r="A59" s="29"/>
      <c r="B59" s="31"/>
      <c r="C59" s="25" t="s">
        <v>14</v>
      </c>
      <c r="D59" s="27" t="s">
        <v>7</v>
      </c>
      <c r="E59" s="69">
        <v>25</v>
      </c>
      <c r="F59" s="28"/>
      <c r="G59" s="132">
        <f t="shared" si="1"/>
        <v>0</v>
      </c>
    </row>
    <row r="60" spans="1:7" ht="15">
      <c r="A60" s="29"/>
      <c r="B60" s="31"/>
      <c r="C60" s="25" t="s">
        <v>39</v>
      </c>
      <c r="D60" s="27" t="s">
        <v>7</v>
      </c>
      <c r="E60" s="69">
        <v>30</v>
      </c>
      <c r="F60" s="28"/>
      <c r="G60" s="132">
        <f t="shared" si="1"/>
        <v>0</v>
      </c>
    </row>
    <row r="61" spans="1:7" ht="15">
      <c r="A61" s="29"/>
      <c r="B61" s="31" t="s">
        <v>36</v>
      </c>
      <c r="C61" s="25"/>
      <c r="D61" s="27" t="s">
        <v>7</v>
      </c>
      <c r="E61" s="69"/>
      <c r="F61" s="28"/>
      <c r="G61" s="132">
        <f t="shared" si="1"/>
        <v>0</v>
      </c>
    </row>
    <row r="62" spans="1:7" ht="15.75">
      <c r="A62" s="24"/>
      <c r="B62" s="30" t="s">
        <v>15</v>
      </c>
      <c r="C62" s="25" t="s">
        <v>13</v>
      </c>
      <c r="D62" s="32" t="s">
        <v>7</v>
      </c>
      <c r="E62" s="93">
        <v>20</v>
      </c>
      <c r="F62" s="33"/>
      <c r="G62" s="132">
        <f t="shared" si="1"/>
        <v>0</v>
      </c>
    </row>
    <row r="63" spans="1:7" ht="15.75">
      <c r="A63" s="24"/>
      <c r="B63" s="30"/>
      <c r="C63" s="25"/>
      <c r="D63" s="27"/>
      <c r="E63" s="90"/>
      <c r="F63" s="28"/>
      <c r="G63" s="132">
        <f t="shared" si="1"/>
        <v>0</v>
      </c>
    </row>
    <row r="64" spans="1:7" ht="15">
      <c r="A64" s="75"/>
      <c r="B64" s="182" t="s">
        <v>94</v>
      </c>
      <c r="C64" s="183"/>
      <c r="D64" s="27" t="s">
        <v>2</v>
      </c>
      <c r="E64" s="90">
        <v>16</v>
      </c>
      <c r="F64" s="46"/>
      <c r="G64" s="132">
        <f t="shared" si="1"/>
        <v>0</v>
      </c>
    </row>
    <row r="65" spans="1:7" ht="15">
      <c r="A65" s="75"/>
      <c r="B65" s="31"/>
      <c r="C65" s="73"/>
      <c r="D65" s="27"/>
      <c r="E65" s="90"/>
      <c r="F65" s="46"/>
      <c r="G65" s="132">
        <f t="shared" si="1"/>
        <v>0</v>
      </c>
    </row>
    <row r="66" spans="1:7" ht="15">
      <c r="A66" s="75"/>
      <c r="B66" s="193" t="s">
        <v>37</v>
      </c>
      <c r="C66" s="194"/>
      <c r="D66" s="34" t="s">
        <v>2</v>
      </c>
      <c r="E66" s="91">
        <v>15</v>
      </c>
      <c r="F66" s="44"/>
      <c r="G66" s="132">
        <f t="shared" si="1"/>
        <v>0</v>
      </c>
    </row>
    <row r="67" spans="1:7" ht="15">
      <c r="A67" s="75"/>
      <c r="B67" s="30"/>
      <c r="C67" s="25"/>
      <c r="D67" s="34"/>
      <c r="E67" s="91"/>
      <c r="F67" s="44"/>
      <c r="G67" s="132">
        <f t="shared" si="1"/>
        <v>0</v>
      </c>
    </row>
    <row r="68" spans="1:7" ht="15">
      <c r="A68" s="75"/>
      <c r="B68" s="30" t="s">
        <v>74</v>
      </c>
      <c r="C68" s="25"/>
      <c r="D68" s="34" t="s">
        <v>8</v>
      </c>
      <c r="E68" s="91">
        <f>SUM(E54:E54)</f>
        <v>1</v>
      </c>
      <c r="F68" s="44"/>
      <c r="G68" s="132">
        <f t="shared" si="1"/>
        <v>0</v>
      </c>
    </row>
    <row r="69" spans="1:7" ht="15">
      <c r="A69" s="75"/>
      <c r="B69" s="30" t="s">
        <v>75</v>
      </c>
      <c r="C69" s="25"/>
      <c r="D69" s="34" t="s">
        <v>8</v>
      </c>
      <c r="E69" s="91">
        <f>+E68</f>
        <v>1</v>
      </c>
      <c r="F69" s="44"/>
      <c r="G69" s="132">
        <f t="shared" si="1"/>
        <v>0</v>
      </c>
    </row>
    <row r="70" spans="1:7" ht="15">
      <c r="A70" s="75"/>
      <c r="B70" s="30" t="s">
        <v>76</v>
      </c>
      <c r="C70" s="25"/>
      <c r="D70" s="34" t="s">
        <v>8</v>
      </c>
      <c r="E70" s="91">
        <v>1</v>
      </c>
      <c r="F70" s="44"/>
      <c r="G70" s="132">
        <f t="shared" si="1"/>
        <v>0</v>
      </c>
    </row>
    <row r="71" spans="1:7" ht="15.75">
      <c r="A71" s="75"/>
      <c r="B71" s="48"/>
      <c r="C71" s="78"/>
      <c r="D71" s="34"/>
      <c r="E71" s="91"/>
      <c r="F71" s="44"/>
      <c r="G71" s="132">
        <f>+E71*F71</f>
        <v>0</v>
      </c>
    </row>
    <row r="72" spans="1:9" s="49" customFormat="1" ht="15.75">
      <c r="A72" s="111">
        <v>3</v>
      </c>
      <c r="B72" s="92" t="s">
        <v>23</v>
      </c>
      <c r="C72" s="50"/>
      <c r="D72" s="51"/>
      <c r="E72" s="69" t="s">
        <v>12</v>
      </c>
      <c r="F72" s="46"/>
      <c r="G72" s="132">
        <f>+E72*F72</f>
        <v>0</v>
      </c>
      <c r="I72" s="158"/>
    </row>
    <row r="73" spans="1:7" ht="15">
      <c r="A73" s="29"/>
      <c r="B73" s="31"/>
      <c r="C73" s="25"/>
      <c r="D73" s="27"/>
      <c r="E73" s="68"/>
      <c r="F73" s="28"/>
      <c r="G73" s="132">
        <f>+E73*F73</f>
        <v>0</v>
      </c>
    </row>
    <row r="74" spans="1:7" ht="15.75">
      <c r="A74" s="111" t="s">
        <v>72</v>
      </c>
      <c r="B74" s="48" t="s">
        <v>77</v>
      </c>
      <c r="C74" s="25"/>
      <c r="D74" s="27"/>
      <c r="E74" s="68" t="s">
        <v>24</v>
      </c>
      <c r="F74" s="28"/>
      <c r="G74" s="132">
        <f>+E74*F74</f>
        <v>0</v>
      </c>
    </row>
    <row r="75" spans="1:9" s="77" customFormat="1" ht="15">
      <c r="A75" s="29"/>
      <c r="B75" s="31"/>
      <c r="C75" s="25"/>
      <c r="D75" s="27"/>
      <c r="E75" s="69"/>
      <c r="F75" s="46"/>
      <c r="G75" s="132"/>
      <c r="I75" s="159"/>
    </row>
    <row r="76" spans="1:10" ht="15">
      <c r="A76" s="80"/>
      <c r="B76" s="81"/>
      <c r="C76" s="81"/>
      <c r="D76" s="82"/>
      <c r="E76" s="83"/>
      <c r="F76" s="84"/>
      <c r="G76" s="95"/>
      <c r="J76" s="41"/>
    </row>
    <row r="77" spans="1:10" ht="15.75">
      <c r="A77" s="35"/>
      <c r="B77" s="36" t="s">
        <v>45</v>
      </c>
      <c r="C77" s="96" t="s">
        <v>4</v>
      </c>
      <c r="D77" s="96" t="s">
        <v>4</v>
      </c>
      <c r="E77" s="96" t="s">
        <v>4</v>
      </c>
      <c r="F77" s="96" t="s">
        <v>4</v>
      </c>
      <c r="G77" s="133">
        <f>SUM(G12:G76)</f>
        <v>0</v>
      </c>
      <c r="J77" s="41"/>
    </row>
    <row r="78" spans="1:7" ht="18" customHeight="1">
      <c r="A78" s="35"/>
      <c r="B78" s="36" t="s">
        <v>22</v>
      </c>
      <c r="C78" s="96" t="s">
        <v>4</v>
      </c>
      <c r="D78" s="96" t="s">
        <v>4</v>
      </c>
      <c r="E78" s="98">
        <v>0.2</v>
      </c>
      <c r="F78" s="96" t="s">
        <v>4</v>
      </c>
      <c r="G78" s="134">
        <f>+G77*E78</f>
        <v>0</v>
      </c>
    </row>
    <row r="79" spans="1:7" ht="18" customHeight="1">
      <c r="A79" s="35"/>
      <c r="B79" s="36" t="s">
        <v>5</v>
      </c>
      <c r="C79" s="96" t="s">
        <v>4</v>
      </c>
      <c r="D79" s="96" t="s">
        <v>4</v>
      </c>
      <c r="E79" s="96" t="s">
        <v>4</v>
      </c>
      <c r="F79" s="96" t="s">
        <v>4</v>
      </c>
      <c r="G79" s="135">
        <f>+G77+G78</f>
        <v>0</v>
      </c>
    </row>
    <row r="80" spans="1:7" ht="11.25" customHeight="1" thickBot="1">
      <c r="A80" s="37"/>
      <c r="B80" s="38"/>
      <c r="C80" s="38"/>
      <c r="D80" s="38"/>
      <c r="E80" s="71"/>
      <c r="F80" s="39"/>
      <c r="G80" s="40"/>
    </row>
    <row r="81" spans="1:7" ht="15.75" thickTop="1">
      <c r="A81" s="29"/>
      <c r="B81" s="31"/>
      <c r="C81" s="25"/>
      <c r="D81" s="27"/>
      <c r="E81" s="68"/>
      <c r="F81" s="28"/>
      <c r="G81" s="26">
        <f>E81*F81</f>
        <v>0</v>
      </c>
    </row>
    <row r="82" spans="1:9" s="56" customFormat="1" ht="18">
      <c r="A82" s="111" t="s">
        <v>78</v>
      </c>
      <c r="B82" s="63" t="s">
        <v>16</v>
      </c>
      <c r="C82" s="55"/>
      <c r="D82" s="57"/>
      <c r="E82" s="67"/>
      <c r="F82" s="58"/>
      <c r="G82" s="26">
        <f>E82*F82</f>
        <v>0</v>
      </c>
      <c r="I82" s="157"/>
    </row>
    <row r="83" spans="1:9" s="56" customFormat="1" ht="12.75" customHeight="1">
      <c r="A83" s="111"/>
      <c r="B83" s="136"/>
      <c r="C83" s="55"/>
      <c r="D83" s="57"/>
      <c r="E83" s="67"/>
      <c r="F83" s="58"/>
      <c r="G83" s="26"/>
      <c r="I83" s="157"/>
    </row>
    <row r="84" spans="1:7" ht="15.75">
      <c r="A84" s="75">
        <v>1</v>
      </c>
      <c r="B84" s="48" t="s">
        <v>83</v>
      </c>
      <c r="C84" s="25"/>
      <c r="D84" s="27"/>
      <c r="E84" s="68"/>
      <c r="F84" s="28"/>
      <c r="G84" s="26">
        <f>E84*F84</f>
        <v>0</v>
      </c>
    </row>
    <row r="85" spans="1:7" ht="15">
      <c r="A85" s="75"/>
      <c r="B85" s="31" t="s">
        <v>96</v>
      </c>
      <c r="C85" s="25"/>
      <c r="D85" s="27"/>
      <c r="E85" s="68" t="s">
        <v>12</v>
      </c>
      <c r="F85" s="28"/>
      <c r="G85" s="26"/>
    </row>
    <row r="86" spans="1:7" ht="15">
      <c r="A86" s="75"/>
      <c r="B86" s="31"/>
      <c r="C86" s="25"/>
      <c r="D86" s="27"/>
      <c r="E86" s="68"/>
      <c r="F86" s="28"/>
      <c r="G86" s="26"/>
    </row>
    <row r="87" spans="1:7" ht="15.75">
      <c r="A87" s="75">
        <v>2</v>
      </c>
      <c r="B87" s="48" t="s">
        <v>95</v>
      </c>
      <c r="C87" s="25"/>
      <c r="D87" s="27" t="s">
        <v>9</v>
      </c>
      <c r="E87" s="68">
        <v>1</v>
      </c>
      <c r="F87" s="28"/>
      <c r="G87" s="137">
        <f>+E87*F87</f>
        <v>0</v>
      </c>
    </row>
    <row r="88" spans="1:7" ht="15.75">
      <c r="A88" s="24"/>
      <c r="B88" s="87"/>
      <c r="C88" s="25"/>
      <c r="D88" s="27"/>
      <c r="E88" s="68"/>
      <c r="F88" s="28"/>
      <c r="G88" s="137">
        <f aca="true" t="shared" si="2" ref="G88:G162">+E88*F88</f>
        <v>0</v>
      </c>
    </row>
    <row r="89" spans="1:7" ht="15.75">
      <c r="A89" s="75">
        <v>3</v>
      </c>
      <c r="B89" s="48" t="s">
        <v>97</v>
      </c>
      <c r="C89" s="25"/>
      <c r="D89" s="27" t="s">
        <v>9</v>
      </c>
      <c r="E89" s="68">
        <v>1</v>
      </c>
      <c r="F89" s="28"/>
      <c r="G89" s="137">
        <f t="shared" si="2"/>
        <v>0</v>
      </c>
    </row>
    <row r="90" spans="1:7" ht="15.75">
      <c r="A90" s="24"/>
      <c r="B90" s="87"/>
      <c r="C90" s="25"/>
      <c r="D90" s="27"/>
      <c r="E90" s="68"/>
      <c r="F90" s="28"/>
      <c r="G90" s="137">
        <f t="shared" si="2"/>
        <v>0</v>
      </c>
    </row>
    <row r="91" spans="1:7" ht="15.75">
      <c r="A91" s="75">
        <v>4</v>
      </c>
      <c r="B91" s="92" t="s">
        <v>156</v>
      </c>
      <c r="C91" s="50"/>
      <c r="D91" s="27"/>
      <c r="E91" s="68"/>
      <c r="F91" s="28"/>
      <c r="G91" s="137">
        <f>+E91*F91</f>
        <v>0</v>
      </c>
    </row>
    <row r="92" spans="1:7" ht="15.75">
      <c r="A92" s="75"/>
      <c r="B92" s="92" t="s">
        <v>157</v>
      </c>
      <c r="C92" s="50" t="s">
        <v>155</v>
      </c>
      <c r="D92" s="27"/>
      <c r="E92" s="68" t="s">
        <v>12</v>
      </c>
      <c r="F92" s="28"/>
      <c r="G92" s="137"/>
    </row>
    <row r="93" spans="1:7" ht="15.75">
      <c r="A93" s="24"/>
      <c r="B93" s="92"/>
      <c r="C93" s="50"/>
      <c r="D93" s="27"/>
      <c r="E93" s="68"/>
      <c r="F93" s="28"/>
      <c r="G93" s="137">
        <f t="shared" si="2"/>
        <v>0</v>
      </c>
    </row>
    <row r="94" spans="1:7" ht="15.75">
      <c r="A94" s="24"/>
      <c r="B94" s="62" t="s">
        <v>158</v>
      </c>
      <c r="C94" s="25"/>
      <c r="D94" s="27" t="s">
        <v>9</v>
      </c>
      <c r="E94" s="68">
        <v>1</v>
      </c>
      <c r="F94" s="28"/>
      <c r="G94" s="137">
        <f t="shared" si="2"/>
        <v>0</v>
      </c>
    </row>
    <row r="95" spans="1:7" ht="15.75">
      <c r="A95" s="24"/>
      <c r="B95" s="87" t="s">
        <v>116</v>
      </c>
      <c r="C95" s="25"/>
      <c r="D95" s="27" t="s">
        <v>9</v>
      </c>
      <c r="E95" s="68">
        <v>1</v>
      </c>
      <c r="F95" s="28"/>
      <c r="G95" s="137">
        <f>+E95*F95</f>
        <v>0</v>
      </c>
    </row>
    <row r="96" spans="1:7" ht="15.75">
      <c r="A96" s="24"/>
      <c r="B96" s="87" t="s">
        <v>117</v>
      </c>
      <c r="C96" s="25"/>
      <c r="D96" s="27" t="s">
        <v>9</v>
      </c>
      <c r="E96" s="68">
        <v>1</v>
      </c>
      <c r="F96" s="28"/>
      <c r="G96" s="137">
        <f t="shared" si="2"/>
        <v>0</v>
      </c>
    </row>
    <row r="97" spans="1:7" ht="32.25" customHeight="1">
      <c r="A97" s="24"/>
      <c r="B97" s="184" t="s">
        <v>114</v>
      </c>
      <c r="C97" s="185"/>
      <c r="D97" s="27" t="s">
        <v>2</v>
      </c>
      <c r="E97" s="68">
        <v>1</v>
      </c>
      <c r="F97" s="28"/>
      <c r="G97" s="137">
        <f t="shared" si="2"/>
        <v>0</v>
      </c>
    </row>
    <row r="98" spans="1:7" ht="30.75" customHeight="1">
      <c r="A98" s="24"/>
      <c r="B98" s="186" t="s">
        <v>115</v>
      </c>
      <c r="C98" s="187"/>
      <c r="D98" s="27" t="s">
        <v>2</v>
      </c>
      <c r="E98" s="68">
        <v>12</v>
      </c>
      <c r="F98" s="28"/>
      <c r="G98" s="137">
        <f t="shared" si="2"/>
        <v>0</v>
      </c>
    </row>
    <row r="99" spans="1:7" ht="15.75">
      <c r="A99" s="24"/>
      <c r="B99" s="164"/>
      <c r="C99" s="73"/>
      <c r="D99" s="27"/>
      <c r="E99" s="68"/>
      <c r="F99" s="28"/>
      <c r="G99" s="137">
        <f t="shared" si="2"/>
        <v>0</v>
      </c>
    </row>
    <row r="100" spans="1:7" ht="15.75">
      <c r="A100" s="24"/>
      <c r="B100" s="164" t="s">
        <v>118</v>
      </c>
      <c r="C100" s="73"/>
      <c r="D100" s="27" t="s">
        <v>9</v>
      </c>
      <c r="E100" s="68">
        <v>1</v>
      </c>
      <c r="F100" s="28"/>
      <c r="G100" s="137">
        <f t="shared" si="2"/>
        <v>0</v>
      </c>
    </row>
    <row r="101" spans="1:7" ht="15.75">
      <c r="A101" s="24"/>
      <c r="B101" s="164" t="s">
        <v>119</v>
      </c>
      <c r="C101" s="73"/>
      <c r="D101" s="27"/>
      <c r="E101" s="68" t="s">
        <v>120</v>
      </c>
      <c r="F101" s="28"/>
      <c r="G101" s="137">
        <f t="shared" si="2"/>
        <v>0</v>
      </c>
    </row>
    <row r="102" spans="1:7" ht="15.75">
      <c r="A102" s="24"/>
      <c r="B102" s="87"/>
      <c r="C102" s="25"/>
      <c r="D102" s="27"/>
      <c r="E102" s="68"/>
      <c r="F102" s="28"/>
      <c r="G102" s="137">
        <f t="shared" si="2"/>
        <v>0</v>
      </c>
    </row>
    <row r="103" spans="1:7" ht="15.75">
      <c r="A103" s="75">
        <v>5</v>
      </c>
      <c r="B103" s="165" t="s">
        <v>25</v>
      </c>
      <c r="C103" s="25"/>
      <c r="D103" s="27"/>
      <c r="E103" s="68"/>
      <c r="F103" s="28"/>
      <c r="G103" s="137">
        <f t="shared" si="2"/>
        <v>0</v>
      </c>
    </row>
    <row r="104" spans="1:7" ht="15.75">
      <c r="A104" s="24"/>
      <c r="B104" s="163" t="s">
        <v>18</v>
      </c>
      <c r="C104" s="25"/>
      <c r="D104" s="27" t="s">
        <v>7</v>
      </c>
      <c r="E104" s="69">
        <v>60</v>
      </c>
      <c r="F104" s="46"/>
      <c r="G104" s="137">
        <f t="shared" si="2"/>
        <v>0</v>
      </c>
    </row>
    <row r="105" spans="1:7" ht="15.75">
      <c r="A105" s="24"/>
      <c r="B105" s="163" t="s">
        <v>26</v>
      </c>
      <c r="C105" s="25"/>
      <c r="D105" s="27" t="s">
        <v>7</v>
      </c>
      <c r="E105" s="69">
        <v>50</v>
      </c>
      <c r="F105" s="46"/>
      <c r="G105" s="137">
        <f t="shared" si="2"/>
        <v>0</v>
      </c>
    </row>
    <row r="106" spans="1:7" ht="15.75">
      <c r="A106" s="24"/>
      <c r="B106" s="163" t="s">
        <v>48</v>
      </c>
      <c r="C106" s="25"/>
      <c r="D106" s="27" t="s">
        <v>7</v>
      </c>
      <c r="E106" s="69">
        <v>50</v>
      </c>
      <c r="F106" s="46"/>
      <c r="G106" s="137">
        <f t="shared" si="2"/>
        <v>0</v>
      </c>
    </row>
    <row r="107" spans="1:7" ht="15">
      <c r="A107" s="29"/>
      <c r="B107" s="166" t="s">
        <v>20</v>
      </c>
      <c r="C107" s="72"/>
      <c r="D107" s="27" t="s">
        <v>7</v>
      </c>
      <c r="E107" s="69">
        <f>+E104</f>
        <v>60</v>
      </c>
      <c r="F107" s="28"/>
      <c r="G107" s="137">
        <f t="shared" si="2"/>
        <v>0</v>
      </c>
    </row>
    <row r="108" spans="1:7" ht="15">
      <c r="A108" s="29"/>
      <c r="B108" s="166" t="s">
        <v>27</v>
      </c>
      <c r="C108" s="72"/>
      <c r="D108" s="27" t="s">
        <v>7</v>
      </c>
      <c r="E108" s="69">
        <f>+E105+E106</f>
        <v>100</v>
      </c>
      <c r="F108" s="28"/>
      <c r="G108" s="137">
        <f t="shared" si="2"/>
        <v>0</v>
      </c>
    </row>
    <row r="109" spans="1:7" ht="15">
      <c r="A109" s="29"/>
      <c r="B109" s="99" t="s">
        <v>41</v>
      </c>
      <c r="C109" s="25"/>
      <c r="D109" s="27" t="s">
        <v>2</v>
      </c>
      <c r="E109" s="69">
        <v>12</v>
      </c>
      <c r="F109" s="46"/>
      <c r="G109" s="137">
        <f t="shared" si="2"/>
        <v>0</v>
      </c>
    </row>
    <row r="110" spans="1:7" ht="15">
      <c r="A110" s="29"/>
      <c r="B110" s="31" t="s">
        <v>28</v>
      </c>
      <c r="C110" s="25"/>
      <c r="D110" s="27" t="s">
        <v>8</v>
      </c>
      <c r="E110" s="69">
        <v>12</v>
      </c>
      <c r="F110" s="46"/>
      <c r="G110" s="137">
        <f t="shared" si="2"/>
        <v>0</v>
      </c>
    </row>
    <row r="111" spans="1:7" ht="15">
      <c r="A111" s="29"/>
      <c r="B111" s="31" t="s">
        <v>29</v>
      </c>
      <c r="C111" s="25"/>
      <c r="D111" s="27" t="s">
        <v>2</v>
      </c>
      <c r="E111" s="69">
        <f>+E118+E121+E125+E126+E131+E138+E142+E146+E151</f>
        <v>39</v>
      </c>
      <c r="F111" s="46"/>
      <c r="G111" s="137">
        <f t="shared" si="2"/>
        <v>0</v>
      </c>
    </row>
    <row r="112" spans="1:7" ht="15">
      <c r="A112" s="29"/>
      <c r="B112" s="193" t="s">
        <v>40</v>
      </c>
      <c r="C112" s="194"/>
      <c r="D112" s="27" t="s">
        <v>8</v>
      </c>
      <c r="E112" s="69">
        <f>+E111</f>
        <v>39</v>
      </c>
      <c r="F112" s="28"/>
      <c r="G112" s="137">
        <f t="shared" si="2"/>
        <v>0</v>
      </c>
    </row>
    <row r="113" spans="1:7" ht="15">
      <c r="A113" s="29"/>
      <c r="B113" s="182" t="s">
        <v>121</v>
      </c>
      <c r="C113" s="183"/>
      <c r="D113" s="27" t="s">
        <v>9</v>
      </c>
      <c r="E113" s="69">
        <v>1</v>
      </c>
      <c r="F113" s="46"/>
      <c r="G113" s="137">
        <f>+E113*F113</f>
        <v>0</v>
      </c>
    </row>
    <row r="114" spans="1:7" ht="15">
      <c r="A114" s="29"/>
      <c r="B114" s="30"/>
      <c r="C114" s="25"/>
      <c r="D114" s="27"/>
      <c r="E114" s="69"/>
      <c r="F114" s="28"/>
      <c r="G114" s="137">
        <f t="shared" si="2"/>
        <v>0</v>
      </c>
    </row>
    <row r="115" spans="1:7" ht="15.75">
      <c r="A115" s="75">
        <v>6</v>
      </c>
      <c r="B115" s="62" t="s">
        <v>21</v>
      </c>
      <c r="C115" s="94"/>
      <c r="D115" s="27"/>
      <c r="E115" s="68"/>
      <c r="F115" s="28"/>
      <c r="G115" s="137">
        <f t="shared" si="2"/>
        <v>0</v>
      </c>
    </row>
    <row r="116" spans="1:7" ht="15.75" customHeight="1">
      <c r="A116" s="75"/>
      <c r="B116" s="191" t="s">
        <v>84</v>
      </c>
      <c r="C116" s="192"/>
      <c r="D116" s="27"/>
      <c r="E116" s="68"/>
      <c r="F116" s="28"/>
      <c r="G116" s="137">
        <f t="shared" si="2"/>
        <v>0</v>
      </c>
    </row>
    <row r="117" spans="1:7" ht="15.75">
      <c r="A117" s="75"/>
      <c r="B117" s="105"/>
      <c r="C117" s="104"/>
      <c r="D117" s="27"/>
      <c r="E117" s="68"/>
      <c r="F117" s="28"/>
      <c r="G117" s="137">
        <f t="shared" si="2"/>
        <v>0</v>
      </c>
    </row>
    <row r="118" spans="1:7" ht="15.75">
      <c r="A118" s="75"/>
      <c r="B118" s="107" t="s">
        <v>122</v>
      </c>
      <c r="C118" s="25"/>
      <c r="D118" s="27" t="s">
        <v>2</v>
      </c>
      <c r="E118" s="69">
        <v>10</v>
      </c>
      <c r="F118" s="28"/>
      <c r="G118" s="137">
        <f aca="true" t="shared" si="3" ref="G118:G139">+E118*F118</f>
        <v>0</v>
      </c>
    </row>
    <row r="119" spans="1:7" ht="15">
      <c r="A119" s="75"/>
      <c r="B119" s="106" t="s">
        <v>42</v>
      </c>
      <c r="C119" s="25"/>
      <c r="D119" s="27" t="s">
        <v>2</v>
      </c>
      <c r="E119" s="69">
        <f>+E118</f>
        <v>10</v>
      </c>
      <c r="F119" s="28"/>
      <c r="G119" s="137">
        <f t="shared" si="3"/>
        <v>0</v>
      </c>
    </row>
    <row r="120" spans="1:7" ht="15">
      <c r="A120" s="75"/>
      <c r="B120" s="106"/>
      <c r="C120" s="25"/>
      <c r="D120" s="27"/>
      <c r="E120" s="69"/>
      <c r="F120" s="28"/>
      <c r="G120" s="137">
        <f t="shared" si="3"/>
        <v>0</v>
      </c>
    </row>
    <row r="121" spans="1:7" ht="15.75">
      <c r="A121" s="75"/>
      <c r="B121" s="107" t="s">
        <v>123</v>
      </c>
      <c r="C121" s="25"/>
      <c r="D121" s="27" t="s">
        <v>2</v>
      </c>
      <c r="E121" s="69">
        <v>2</v>
      </c>
      <c r="F121" s="28"/>
      <c r="G121" s="137">
        <f t="shared" si="3"/>
        <v>0</v>
      </c>
    </row>
    <row r="122" spans="1:7" ht="15">
      <c r="A122" s="75"/>
      <c r="B122" s="106" t="s">
        <v>42</v>
      </c>
      <c r="C122" s="25"/>
      <c r="D122" s="27" t="s">
        <v>2</v>
      </c>
      <c r="E122" s="69">
        <f>+E121</f>
        <v>2</v>
      </c>
      <c r="F122" s="28"/>
      <c r="G122" s="137">
        <f t="shared" si="3"/>
        <v>0</v>
      </c>
    </row>
    <row r="123" spans="1:7" ht="15">
      <c r="A123" s="75"/>
      <c r="B123" s="106" t="s">
        <v>102</v>
      </c>
      <c r="C123" s="25"/>
      <c r="D123" s="27" t="s">
        <v>2</v>
      </c>
      <c r="E123" s="69">
        <f>+E121</f>
        <v>2</v>
      </c>
      <c r="F123" s="28"/>
      <c r="G123" s="137">
        <f t="shared" si="3"/>
        <v>0</v>
      </c>
    </row>
    <row r="124" spans="1:7" ht="15">
      <c r="A124" s="75"/>
      <c r="B124" s="106"/>
      <c r="C124" s="25"/>
      <c r="D124" s="27"/>
      <c r="E124" s="69"/>
      <c r="F124" s="28"/>
      <c r="G124" s="137">
        <f t="shared" si="3"/>
        <v>0</v>
      </c>
    </row>
    <row r="125" spans="1:7" ht="15.75">
      <c r="A125" s="75"/>
      <c r="B125" s="107" t="s">
        <v>124</v>
      </c>
      <c r="C125" s="25" t="s">
        <v>133</v>
      </c>
      <c r="D125" s="27" t="s">
        <v>2</v>
      </c>
      <c r="E125" s="69">
        <v>9</v>
      </c>
      <c r="F125" s="28"/>
      <c r="G125" s="137">
        <f t="shared" si="3"/>
        <v>0</v>
      </c>
    </row>
    <row r="126" spans="1:7" ht="15.75">
      <c r="A126" s="75"/>
      <c r="B126" s="107"/>
      <c r="C126" s="25" t="s">
        <v>134</v>
      </c>
      <c r="D126" s="27" t="s">
        <v>2</v>
      </c>
      <c r="E126" s="69">
        <v>1</v>
      </c>
      <c r="F126" s="28"/>
      <c r="G126" s="137">
        <f t="shared" si="3"/>
        <v>0</v>
      </c>
    </row>
    <row r="127" spans="1:7" ht="15">
      <c r="A127" s="75"/>
      <c r="B127" s="76" t="s">
        <v>43</v>
      </c>
      <c r="C127" s="25"/>
      <c r="D127" s="27" t="s">
        <v>9</v>
      </c>
      <c r="E127" s="69">
        <f>+E125+E126+E131</f>
        <v>11</v>
      </c>
      <c r="F127" s="28"/>
      <c r="G127" s="137">
        <f t="shared" si="3"/>
        <v>0</v>
      </c>
    </row>
    <row r="128" spans="1:7" ht="15">
      <c r="A128" s="75"/>
      <c r="B128" s="195" t="s">
        <v>125</v>
      </c>
      <c r="C128" s="196"/>
      <c r="D128" s="27" t="s">
        <v>2</v>
      </c>
      <c r="E128" s="69">
        <f>+E125+E126+E131</f>
        <v>11</v>
      </c>
      <c r="F128" s="28"/>
      <c r="G128" s="137">
        <f t="shared" si="3"/>
        <v>0</v>
      </c>
    </row>
    <row r="129" spans="1:7" ht="15">
      <c r="A129" s="75"/>
      <c r="B129" s="146" t="s">
        <v>126</v>
      </c>
      <c r="C129" s="167"/>
      <c r="D129" s="27" t="s">
        <v>2</v>
      </c>
      <c r="E129" s="69">
        <f>+E128</f>
        <v>11</v>
      </c>
      <c r="F129" s="28"/>
      <c r="G129" s="137">
        <f t="shared" si="3"/>
        <v>0</v>
      </c>
    </row>
    <row r="130" spans="1:7" ht="15">
      <c r="A130" s="75"/>
      <c r="B130" s="106" t="s">
        <v>127</v>
      </c>
      <c r="C130" s="25"/>
      <c r="D130" s="27" t="s">
        <v>2</v>
      </c>
      <c r="E130" s="69">
        <f>+E128</f>
        <v>11</v>
      </c>
      <c r="F130" s="46"/>
      <c r="G130" s="137">
        <f t="shared" si="3"/>
        <v>0</v>
      </c>
    </row>
    <row r="131" spans="1:7" ht="15">
      <c r="A131" s="75"/>
      <c r="B131" s="76" t="s">
        <v>128</v>
      </c>
      <c r="C131" s="25"/>
      <c r="D131" s="27" t="s">
        <v>9</v>
      </c>
      <c r="E131" s="69">
        <v>1</v>
      </c>
      <c r="F131" s="28"/>
      <c r="G131" s="137">
        <f t="shared" si="3"/>
        <v>0</v>
      </c>
    </row>
    <row r="132" spans="1:7" ht="15">
      <c r="A132" s="75"/>
      <c r="B132" s="76"/>
      <c r="C132" s="25"/>
      <c r="D132" s="27"/>
      <c r="E132" s="69"/>
      <c r="F132" s="28"/>
      <c r="G132" s="137">
        <f t="shared" si="3"/>
        <v>0</v>
      </c>
    </row>
    <row r="133" spans="1:7" ht="15">
      <c r="A133" s="75"/>
      <c r="B133" s="76" t="s">
        <v>130</v>
      </c>
      <c r="C133" s="25" t="s">
        <v>24</v>
      </c>
      <c r="D133" s="27"/>
      <c r="E133" s="69" t="s">
        <v>12</v>
      </c>
      <c r="F133" s="28"/>
      <c r="G133" s="137">
        <f t="shared" si="3"/>
        <v>0</v>
      </c>
    </row>
    <row r="134" spans="1:7" ht="15">
      <c r="A134" s="75"/>
      <c r="B134" s="76"/>
      <c r="C134" s="25"/>
      <c r="D134" s="27"/>
      <c r="E134" s="69"/>
      <c r="F134" s="28"/>
      <c r="G134" s="137">
        <f t="shared" si="3"/>
        <v>0</v>
      </c>
    </row>
    <row r="135" spans="1:7" ht="15">
      <c r="A135" s="75"/>
      <c r="B135" s="76" t="s">
        <v>131</v>
      </c>
      <c r="C135" s="25"/>
      <c r="D135" s="27" t="s">
        <v>2</v>
      </c>
      <c r="E135" s="69">
        <v>1</v>
      </c>
      <c r="F135" s="28"/>
      <c r="G135" s="137">
        <f t="shared" si="3"/>
        <v>0</v>
      </c>
    </row>
    <row r="136" spans="1:7" ht="15">
      <c r="A136" s="75"/>
      <c r="B136" s="76" t="s">
        <v>132</v>
      </c>
      <c r="C136" s="25"/>
      <c r="D136" s="27" t="s">
        <v>2</v>
      </c>
      <c r="E136" s="69">
        <f>+E127</f>
        <v>11</v>
      </c>
      <c r="F136" s="28"/>
      <c r="G136" s="137">
        <f t="shared" si="3"/>
        <v>0</v>
      </c>
    </row>
    <row r="137" spans="1:7" ht="15">
      <c r="A137" s="75"/>
      <c r="B137" s="76"/>
      <c r="C137" s="25"/>
      <c r="D137" s="27"/>
      <c r="E137" s="69"/>
      <c r="F137" s="28"/>
      <c r="G137" s="137">
        <f t="shared" si="3"/>
        <v>0</v>
      </c>
    </row>
    <row r="138" spans="1:7" ht="15.75">
      <c r="A138" s="75"/>
      <c r="B138" s="107" t="s">
        <v>129</v>
      </c>
      <c r="C138" s="25"/>
      <c r="D138" s="27" t="s">
        <v>2</v>
      </c>
      <c r="E138" s="69">
        <v>12</v>
      </c>
      <c r="F138" s="28"/>
      <c r="G138" s="137">
        <f t="shared" si="3"/>
        <v>0</v>
      </c>
    </row>
    <row r="139" spans="1:7" ht="15">
      <c r="A139" s="75"/>
      <c r="B139" s="76" t="s">
        <v>43</v>
      </c>
      <c r="C139" s="25"/>
      <c r="D139" s="27" t="s">
        <v>9</v>
      </c>
      <c r="E139" s="69">
        <f>+E138</f>
        <v>12</v>
      </c>
      <c r="F139" s="28"/>
      <c r="G139" s="137">
        <f t="shared" si="3"/>
        <v>0</v>
      </c>
    </row>
    <row r="140" spans="1:7" ht="15">
      <c r="A140" s="75"/>
      <c r="B140" s="106" t="s">
        <v>38</v>
      </c>
      <c r="C140" s="25"/>
      <c r="D140" s="27" t="s">
        <v>2</v>
      </c>
      <c r="E140" s="69">
        <f>+E138</f>
        <v>12</v>
      </c>
      <c r="F140" s="28"/>
      <c r="G140" s="137">
        <f t="shared" si="2"/>
        <v>0</v>
      </c>
    </row>
    <row r="141" spans="1:7" ht="15">
      <c r="A141" s="75"/>
      <c r="B141" s="106"/>
      <c r="C141" s="25"/>
      <c r="D141" s="27"/>
      <c r="E141" s="69"/>
      <c r="F141" s="28"/>
      <c r="G141" s="137">
        <f t="shared" si="2"/>
        <v>0</v>
      </c>
    </row>
    <row r="142" spans="1:7" ht="15.75">
      <c r="A142" s="75"/>
      <c r="B142" s="107" t="s">
        <v>138</v>
      </c>
      <c r="C142" s="25"/>
      <c r="D142" s="27" t="s">
        <v>2</v>
      </c>
      <c r="E142" s="69">
        <v>1</v>
      </c>
      <c r="F142" s="28"/>
      <c r="G142" s="137">
        <f t="shared" si="2"/>
        <v>0</v>
      </c>
    </row>
    <row r="143" spans="1:7" ht="15">
      <c r="A143" s="75"/>
      <c r="B143" s="76" t="s">
        <v>43</v>
      </c>
      <c r="C143" s="25"/>
      <c r="D143" s="27" t="s">
        <v>9</v>
      </c>
      <c r="E143" s="69">
        <f>+E142</f>
        <v>1</v>
      </c>
      <c r="F143" s="28"/>
      <c r="G143" s="137">
        <f>+E143*F143</f>
        <v>0</v>
      </c>
    </row>
    <row r="144" spans="1:7" ht="15">
      <c r="A144" s="75"/>
      <c r="B144" s="106" t="s">
        <v>135</v>
      </c>
      <c r="C144" s="25"/>
      <c r="D144" s="27" t="s">
        <v>2</v>
      </c>
      <c r="E144" s="69">
        <f>+E142</f>
        <v>1</v>
      </c>
      <c r="F144" s="28"/>
      <c r="G144" s="137">
        <f t="shared" si="2"/>
        <v>0</v>
      </c>
    </row>
    <row r="145" spans="1:7" ht="15">
      <c r="A145" s="75"/>
      <c r="B145" s="76"/>
      <c r="C145" s="25"/>
      <c r="D145" s="27"/>
      <c r="E145" s="69"/>
      <c r="F145" s="28"/>
      <c r="G145" s="137">
        <f t="shared" si="2"/>
        <v>0</v>
      </c>
    </row>
    <row r="146" spans="1:7" ht="15.75">
      <c r="A146" s="75"/>
      <c r="B146" s="107" t="s">
        <v>136</v>
      </c>
      <c r="C146" s="25"/>
      <c r="D146" s="27" t="s">
        <v>2</v>
      </c>
      <c r="E146" s="69">
        <v>1</v>
      </c>
      <c r="F146" s="28"/>
      <c r="G146" s="137">
        <f>+E146*F146</f>
        <v>0</v>
      </c>
    </row>
    <row r="147" spans="1:7" ht="15">
      <c r="A147" s="75"/>
      <c r="B147" s="76" t="s">
        <v>43</v>
      </c>
      <c r="C147" s="25"/>
      <c r="D147" s="27" t="s">
        <v>9</v>
      </c>
      <c r="E147" s="69">
        <f>+E146</f>
        <v>1</v>
      </c>
      <c r="F147" s="28"/>
      <c r="G147" s="137">
        <f>+E147*F147</f>
        <v>0</v>
      </c>
    </row>
    <row r="148" spans="1:7" ht="15">
      <c r="A148" s="75"/>
      <c r="B148" s="106" t="s">
        <v>137</v>
      </c>
      <c r="C148" s="25"/>
      <c r="D148" s="27" t="s">
        <v>2</v>
      </c>
      <c r="E148" s="69">
        <f>+E146</f>
        <v>1</v>
      </c>
      <c r="F148" s="28"/>
      <c r="G148" s="137">
        <f>+E148*F148</f>
        <v>0</v>
      </c>
    </row>
    <row r="149" spans="1:7" ht="15">
      <c r="A149" s="75"/>
      <c r="B149" s="106"/>
      <c r="C149" s="25"/>
      <c r="D149" s="27"/>
      <c r="E149" s="69"/>
      <c r="F149" s="28"/>
      <c r="G149" s="137">
        <f>+E149*F149</f>
        <v>0</v>
      </c>
    </row>
    <row r="150" spans="1:7" ht="15.75">
      <c r="A150" s="75"/>
      <c r="B150" s="107" t="s">
        <v>139</v>
      </c>
      <c r="C150" s="25"/>
      <c r="D150" s="27"/>
      <c r="E150" s="69" t="s">
        <v>12</v>
      </c>
      <c r="F150" s="28"/>
      <c r="G150" s="137">
        <f t="shared" si="2"/>
        <v>0</v>
      </c>
    </row>
    <row r="151" spans="1:7" ht="15">
      <c r="A151" s="75"/>
      <c r="B151" s="106" t="s">
        <v>140</v>
      </c>
      <c r="C151" s="25"/>
      <c r="D151" s="27" t="s">
        <v>2</v>
      </c>
      <c r="E151" s="69">
        <v>2</v>
      </c>
      <c r="F151" s="28"/>
      <c r="G151" s="137">
        <f t="shared" si="2"/>
        <v>0</v>
      </c>
    </row>
    <row r="152" spans="1:7" ht="15">
      <c r="A152" s="75"/>
      <c r="B152" s="106" t="s">
        <v>141</v>
      </c>
      <c r="C152" s="25"/>
      <c r="D152" s="27" t="s">
        <v>2</v>
      </c>
      <c r="E152" s="69">
        <v>2</v>
      </c>
      <c r="F152" s="28"/>
      <c r="G152" s="137">
        <f t="shared" si="2"/>
        <v>0</v>
      </c>
    </row>
    <row r="153" spans="1:7" ht="15">
      <c r="A153" s="75"/>
      <c r="B153" s="76" t="s">
        <v>145</v>
      </c>
      <c r="C153" s="25"/>
      <c r="D153" s="27" t="s">
        <v>2</v>
      </c>
      <c r="E153" s="69">
        <v>3</v>
      </c>
      <c r="F153" s="28"/>
      <c r="G153" s="137">
        <f>+E153*F153</f>
        <v>0</v>
      </c>
    </row>
    <row r="154" spans="1:7" ht="15">
      <c r="A154" s="75"/>
      <c r="B154" s="76"/>
      <c r="C154" s="25"/>
      <c r="D154" s="27"/>
      <c r="E154" s="69"/>
      <c r="F154" s="28"/>
      <c r="G154" s="137">
        <f t="shared" si="2"/>
        <v>0</v>
      </c>
    </row>
    <row r="155" spans="1:7" ht="15.75">
      <c r="A155" s="75"/>
      <c r="B155" s="108" t="s">
        <v>142</v>
      </c>
      <c r="C155" s="109"/>
      <c r="D155" s="27"/>
      <c r="E155" s="68" t="s">
        <v>12</v>
      </c>
      <c r="F155" s="28"/>
      <c r="G155" s="137">
        <f t="shared" si="2"/>
        <v>0</v>
      </c>
    </row>
    <row r="156" spans="1:7" ht="15.75">
      <c r="A156" s="75"/>
      <c r="B156" s="103"/>
      <c r="C156" s="52"/>
      <c r="D156" s="27"/>
      <c r="E156" s="68"/>
      <c r="F156" s="28"/>
      <c r="G156" s="137">
        <f t="shared" si="2"/>
        <v>0</v>
      </c>
    </row>
    <row r="157" spans="1:7" ht="15">
      <c r="A157" s="29"/>
      <c r="B157" s="31"/>
      <c r="C157" s="25"/>
      <c r="D157" s="27"/>
      <c r="E157" s="68"/>
      <c r="F157" s="28"/>
      <c r="G157" s="137">
        <f t="shared" si="2"/>
        <v>0</v>
      </c>
    </row>
    <row r="158" spans="1:9" s="5" customFormat="1" ht="15.75">
      <c r="A158" s="75">
        <v>7</v>
      </c>
      <c r="B158" s="180" t="s">
        <v>30</v>
      </c>
      <c r="C158" s="181"/>
      <c r="D158" s="53"/>
      <c r="E158" s="70"/>
      <c r="F158" s="54"/>
      <c r="G158" s="137">
        <f t="shared" si="2"/>
        <v>0</v>
      </c>
      <c r="I158" s="157"/>
    </row>
    <row r="159" spans="1:10" ht="15">
      <c r="A159" s="29"/>
      <c r="B159" s="31" t="s">
        <v>143</v>
      </c>
      <c r="C159" s="25" t="s">
        <v>33</v>
      </c>
      <c r="D159" s="27" t="s">
        <v>8</v>
      </c>
      <c r="E159" s="68">
        <f>+E138+E142</f>
        <v>13</v>
      </c>
      <c r="F159" s="28"/>
      <c r="G159" s="137">
        <f t="shared" si="2"/>
        <v>0</v>
      </c>
      <c r="J159" s="47"/>
    </row>
    <row r="160" spans="1:10" ht="15">
      <c r="A160" s="29"/>
      <c r="B160" s="31" t="s">
        <v>31</v>
      </c>
      <c r="C160" s="25" t="s">
        <v>46</v>
      </c>
      <c r="D160" s="27" t="s">
        <v>8</v>
      </c>
      <c r="E160" s="68">
        <f>+E125+E126+E131</f>
        <v>11</v>
      </c>
      <c r="F160" s="28"/>
      <c r="G160" s="137">
        <f t="shared" si="2"/>
        <v>0</v>
      </c>
      <c r="J160" s="47"/>
    </row>
    <row r="161" spans="1:10" ht="15">
      <c r="A161" s="29"/>
      <c r="B161" s="31" t="s">
        <v>47</v>
      </c>
      <c r="C161" s="25" t="s">
        <v>32</v>
      </c>
      <c r="D161" s="27" t="s">
        <v>8</v>
      </c>
      <c r="E161" s="68">
        <f>+E118+E121</f>
        <v>12</v>
      </c>
      <c r="F161" s="28"/>
      <c r="G161" s="137">
        <f t="shared" si="2"/>
        <v>0</v>
      </c>
      <c r="J161" s="47"/>
    </row>
    <row r="162" spans="1:10" ht="15">
      <c r="A162" s="29"/>
      <c r="B162" s="31" t="s">
        <v>144</v>
      </c>
      <c r="C162" s="25" t="s">
        <v>46</v>
      </c>
      <c r="D162" s="27" t="s">
        <v>8</v>
      </c>
      <c r="E162" s="68">
        <v>3</v>
      </c>
      <c r="F162" s="28"/>
      <c r="G162" s="137">
        <f t="shared" si="2"/>
        <v>0</v>
      </c>
      <c r="J162" s="47"/>
    </row>
    <row r="163" spans="1:7" ht="15">
      <c r="A163" s="75"/>
      <c r="B163" s="100" t="s">
        <v>147</v>
      </c>
      <c r="C163" s="101" t="s">
        <v>32</v>
      </c>
      <c r="D163" s="27" t="s">
        <v>7</v>
      </c>
      <c r="E163" s="68">
        <v>120</v>
      </c>
      <c r="F163" s="28"/>
      <c r="G163" s="137">
        <f aca="true" t="shared" si="4" ref="G163:G172">+E163*F163</f>
        <v>0</v>
      </c>
    </row>
    <row r="164" spans="1:7" ht="15">
      <c r="A164" s="75"/>
      <c r="B164" s="100" t="s">
        <v>148</v>
      </c>
      <c r="C164" s="101"/>
      <c r="D164" s="27" t="s">
        <v>7</v>
      </c>
      <c r="E164" s="68">
        <f>+E163</f>
        <v>120</v>
      </c>
      <c r="F164" s="28"/>
      <c r="G164" s="137">
        <f t="shared" si="4"/>
        <v>0</v>
      </c>
    </row>
    <row r="165" spans="1:7" ht="15">
      <c r="A165" s="75"/>
      <c r="B165" s="168" t="s">
        <v>146</v>
      </c>
      <c r="C165" s="110" t="s">
        <v>32</v>
      </c>
      <c r="D165" s="27" t="s">
        <v>8</v>
      </c>
      <c r="E165" s="68">
        <v>1</v>
      </c>
      <c r="F165" s="28"/>
      <c r="G165" s="137">
        <f t="shared" si="4"/>
        <v>0</v>
      </c>
    </row>
    <row r="166" spans="1:7" ht="15">
      <c r="A166" s="75"/>
      <c r="B166" s="168" t="s">
        <v>149</v>
      </c>
      <c r="C166" s="110" t="s">
        <v>13</v>
      </c>
      <c r="D166" s="27" t="s">
        <v>8</v>
      </c>
      <c r="E166" s="68">
        <v>1</v>
      </c>
      <c r="F166" s="28"/>
      <c r="G166" s="137">
        <f>+E166*F166</f>
        <v>0</v>
      </c>
    </row>
    <row r="167" spans="1:7" ht="15.75">
      <c r="A167" s="75"/>
      <c r="B167" s="48"/>
      <c r="C167" s="110"/>
      <c r="D167" s="27"/>
      <c r="E167" s="68"/>
      <c r="F167" s="28"/>
      <c r="G167" s="137">
        <f t="shared" si="4"/>
        <v>0</v>
      </c>
    </row>
    <row r="168" spans="1:9" s="5" customFormat="1" ht="15.75">
      <c r="A168" s="75">
        <v>8</v>
      </c>
      <c r="B168" s="180" t="s">
        <v>85</v>
      </c>
      <c r="C168" s="181"/>
      <c r="D168" s="27"/>
      <c r="E168" s="68" t="s">
        <v>12</v>
      </c>
      <c r="F168" s="28"/>
      <c r="G168" s="137">
        <f t="shared" si="4"/>
        <v>0</v>
      </c>
      <c r="I168" s="157"/>
    </row>
    <row r="169" spans="1:7" ht="15">
      <c r="A169" s="29"/>
      <c r="B169" s="45"/>
      <c r="C169" s="25"/>
      <c r="D169" s="51"/>
      <c r="E169" s="69"/>
      <c r="F169" s="46"/>
      <c r="G169" s="137">
        <f t="shared" si="4"/>
        <v>0</v>
      </c>
    </row>
    <row r="170" spans="1:9" s="5" customFormat="1" ht="15.75">
      <c r="A170" s="75">
        <v>9</v>
      </c>
      <c r="B170" s="48" t="s">
        <v>150</v>
      </c>
      <c r="C170" s="52"/>
      <c r="D170" s="51"/>
      <c r="E170" s="69" t="s">
        <v>24</v>
      </c>
      <c r="F170" s="46"/>
      <c r="G170" s="137">
        <f t="shared" si="4"/>
        <v>0</v>
      </c>
      <c r="I170" s="157"/>
    </row>
    <row r="171" spans="1:9" s="5" customFormat="1" ht="15.75">
      <c r="A171" s="75"/>
      <c r="B171" s="48"/>
      <c r="C171" s="52"/>
      <c r="D171" s="51"/>
      <c r="E171" s="69"/>
      <c r="F171" s="46"/>
      <c r="G171" s="137">
        <f t="shared" si="4"/>
        <v>0</v>
      </c>
      <c r="I171" s="157"/>
    </row>
    <row r="172" spans="1:9" s="5" customFormat="1" ht="15.75">
      <c r="A172" s="75">
        <v>10</v>
      </c>
      <c r="B172" s="48" t="s">
        <v>34</v>
      </c>
      <c r="C172" s="52"/>
      <c r="D172" s="51"/>
      <c r="E172" s="69" t="s">
        <v>12</v>
      </c>
      <c r="F172" s="46"/>
      <c r="G172" s="137">
        <f t="shared" si="4"/>
        <v>0</v>
      </c>
      <c r="I172" s="157"/>
    </row>
    <row r="173" spans="1:7" ht="15">
      <c r="A173" s="75"/>
      <c r="B173" s="79"/>
      <c r="C173" s="25"/>
      <c r="D173" s="27"/>
      <c r="E173" s="69"/>
      <c r="F173" s="28"/>
      <c r="G173" s="137"/>
    </row>
    <row r="174" spans="1:10" ht="15">
      <c r="A174" s="80"/>
      <c r="B174" s="81"/>
      <c r="C174" s="81"/>
      <c r="D174" s="82"/>
      <c r="E174" s="83"/>
      <c r="F174" s="84"/>
      <c r="G174" s="95"/>
      <c r="J174" s="41"/>
    </row>
    <row r="175" spans="1:10" ht="15.75">
      <c r="A175" s="35"/>
      <c r="B175" s="36" t="s">
        <v>44</v>
      </c>
      <c r="C175" s="96" t="s">
        <v>4</v>
      </c>
      <c r="D175" s="96" t="s">
        <v>4</v>
      </c>
      <c r="E175" s="96" t="s">
        <v>4</v>
      </c>
      <c r="F175" s="96" t="s">
        <v>4</v>
      </c>
      <c r="G175" s="133">
        <f>SUM(G81:G173)</f>
        <v>0</v>
      </c>
      <c r="J175" s="41"/>
    </row>
    <row r="176" spans="1:7" ht="18" customHeight="1">
      <c r="A176" s="35"/>
      <c r="B176" s="36" t="s">
        <v>22</v>
      </c>
      <c r="C176" s="96" t="s">
        <v>4</v>
      </c>
      <c r="D176" s="96" t="s">
        <v>4</v>
      </c>
      <c r="E176" s="98">
        <v>0.2</v>
      </c>
      <c r="F176" s="96" t="s">
        <v>4</v>
      </c>
      <c r="G176" s="138">
        <f>+G175*E176</f>
        <v>0</v>
      </c>
    </row>
    <row r="177" spans="1:7" ht="18" customHeight="1">
      <c r="A177" s="35"/>
      <c r="B177" s="36" t="s">
        <v>5</v>
      </c>
      <c r="C177" s="96" t="s">
        <v>4</v>
      </c>
      <c r="D177" s="96" t="s">
        <v>4</v>
      </c>
      <c r="E177" s="96" t="s">
        <v>4</v>
      </c>
      <c r="F177" s="96" t="s">
        <v>4</v>
      </c>
      <c r="G177" s="135">
        <f>+G175+G176</f>
        <v>0</v>
      </c>
    </row>
    <row r="178" spans="1:7" ht="11.25" customHeight="1" thickBot="1">
      <c r="A178" s="37"/>
      <c r="B178" s="38"/>
      <c r="C178" s="38"/>
      <c r="D178" s="38"/>
      <c r="E178" s="71"/>
      <c r="F178" s="39"/>
      <c r="G178" s="40"/>
    </row>
    <row r="179" spans="5:8" ht="16.5" thickBot="1" thickTop="1">
      <c r="E179" s="59"/>
      <c r="F179" s="42"/>
      <c r="H179" s="7"/>
    </row>
    <row r="180" spans="1:10" ht="15.75" thickTop="1">
      <c r="A180" s="139"/>
      <c r="B180" s="140"/>
      <c r="C180" s="140"/>
      <c r="D180" s="141"/>
      <c r="E180" s="142"/>
      <c r="F180" s="143"/>
      <c r="G180" s="144"/>
      <c r="J180" s="41"/>
    </row>
    <row r="181" spans="1:10" ht="15.75">
      <c r="A181" s="35"/>
      <c r="B181" s="36" t="s">
        <v>79</v>
      </c>
      <c r="C181" s="96" t="s">
        <v>4</v>
      </c>
      <c r="D181" s="96" t="s">
        <v>4</v>
      </c>
      <c r="E181" s="96" t="s">
        <v>4</v>
      </c>
      <c r="F181" s="96" t="s">
        <v>4</v>
      </c>
      <c r="G181" s="133">
        <f>+G77+G175</f>
        <v>0</v>
      </c>
      <c r="J181" s="41"/>
    </row>
    <row r="182" spans="1:7" ht="18" customHeight="1">
      <c r="A182" s="35"/>
      <c r="B182" s="36" t="s">
        <v>22</v>
      </c>
      <c r="C182" s="96" t="s">
        <v>4</v>
      </c>
      <c r="D182" s="96" t="s">
        <v>4</v>
      </c>
      <c r="E182" s="98">
        <v>0.2</v>
      </c>
      <c r="F182" s="96" t="s">
        <v>4</v>
      </c>
      <c r="G182" s="138">
        <f>+G181*E182</f>
        <v>0</v>
      </c>
    </row>
    <row r="183" spans="1:7" ht="18" customHeight="1">
      <c r="A183" s="35"/>
      <c r="B183" s="36" t="s">
        <v>5</v>
      </c>
      <c r="C183" s="96" t="s">
        <v>4</v>
      </c>
      <c r="D183" s="96" t="s">
        <v>4</v>
      </c>
      <c r="E183" s="96" t="s">
        <v>4</v>
      </c>
      <c r="F183" s="96" t="s">
        <v>4</v>
      </c>
      <c r="G183" s="135">
        <f>+G181+G182</f>
        <v>0</v>
      </c>
    </row>
    <row r="184" spans="1:7" ht="11.25" customHeight="1" thickBot="1">
      <c r="A184" s="37"/>
      <c r="B184" s="38"/>
      <c r="C184" s="38"/>
      <c r="D184" s="38"/>
      <c r="E184" s="71"/>
      <c r="F184" s="39"/>
      <c r="G184" s="40"/>
    </row>
    <row r="185" spans="5:8" ht="15.75" thickTop="1">
      <c r="E185" s="59"/>
      <c r="F185" s="42"/>
      <c r="H185" s="7"/>
    </row>
    <row r="186" spans="1:8" ht="15">
      <c r="A186" s="1" t="s">
        <v>80</v>
      </c>
      <c r="C186" s="1" t="s">
        <v>81</v>
      </c>
      <c r="E186" s="59"/>
      <c r="F186" s="42" t="s">
        <v>82</v>
      </c>
      <c r="H186" s="7"/>
    </row>
    <row r="187" spans="5:8" ht="15">
      <c r="E187" s="59"/>
      <c r="F187" s="42"/>
      <c r="H187" s="7"/>
    </row>
    <row r="188" spans="5:8" ht="15">
      <c r="E188" s="59"/>
      <c r="F188" s="42"/>
      <c r="H188" s="7"/>
    </row>
    <row r="189" spans="5:8" ht="15">
      <c r="E189" s="59"/>
      <c r="F189" s="42"/>
      <c r="H189" s="7"/>
    </row>
    <row r="190" spans="5:8" ht="15">
      <c r="E190" s="59"/>
      <c r="F190" s="42"/>
      <c r="H190" s="7"/>
    </row>
    <row r="191" spans="5:8" ht="15">
      <c r="E191" s="59"/>
      <c r="F191" s="42"/>
      <c r="H191" s="7"/>
    </row>
    <row r="192" spans="1:9" s="5" customFormat="1" ht="15.75">
      <c r="A192" s="150">
        <v>11</v>
      </c>
      <c r="B192" s="151" t="s">
        <v>153</v>
      </c>
      <c r="C192" s="152"/>
      <c r="D192" s="153"/>
      <c r="E192" s="154"/>
      <c r="F192" s="155"/>
      <c r="G192" s="156"/>
      <c r="I192" s="157"/>
    </row>
    <row r="193" spans="1:9" s="5" customFormat="1" ht="15.75">
      <c r="A193" s="75"/>
      <c r="B193" s="48"/>
      <c r="C193" s="52"/>
      <c r="D193" s="51"/>
      <c r="E193" s="69"/>
      <c r="F193" s="46"/>
      <c r="G193" s="137"/>
      <c r="I193" s="157"/>
    </row>
    <row r="194" spans="1:7" ht="15.75">
      <c r="A194" s="169" t="s">
        <v>151</v>
      </c>
      <c r="B194" s="170" t="s">
        <v>103</v>
      </c>
      <c r="C194" s="25"/>
      <c r="D194" s="27" t="s">
        <v>9</v>
      </c>
      <c r="E194" s="69">
        <v>1</v>
      </c>
      <c r="F194" s="28"/>
      <c r="G194" s="172">
        <f>+E194*F194</f>
        <v>0</v>
      </c>
    </row>
    <row r="195" spans="1:7" ht="15">
      <c r="A195" s="169"/>
      <c r="B195" s="171"/>
      <c r="C195" s="25"/>
      <c r="D195" s="27"/>
      <c r="E195" s="69"/>
      <c r="F195" s="28"/>
      <c r="G195" s="137"/>
    </row>
    <row r="196" spans="1:7" ht="15.75">
      <c r="A196" s="75" t="s">
        <v>152</v>
      </c>
      <c r="B196" s="92" t="s">
        <v>98</v>
      </c>
      <c r="C196" s="50"/>
      <c r="D196" s="27"/>
      <c r="E196" s="68"/>
      <c r="F196" s="28"/>
      <c r="G196" s="137">
        <f aca="true" t="shared" si="5" ref="G196:G201">+E196*F196</f>
        <v>0</v>
      </c>
    </row>
    <row r="197" spans="1:7" ht="15.75">
      <c r="A197" s="24"/>
      <c r="B197" s="163" t="s">
        <v>99</v>
      </c>
      <c r="C197" s="50"/>
      <c r="D197" s="27" t="s">
        <v>9</v>
      </c>
      <c r="E197" s="68">
        <v>4</v>
      </c>
      <c r="F197" s="28"/>
      <c r="G197" s="137">
        <f t="shared" si="5"/>
        <v>0</v>
      </c>
    </row>
    <row r="198" spans="1:7" ht="15.75">
      <c r="A198" s="24"/>
      <c r="B198" s="163" t="s">
        <v>101</v>
      </c>
      <c r="C198" s="50"/>
      <c r="D198" s="27"/>
      <c r="E198" s="68"/>
      <c r="F198" s="28"/>
      <c r="G198" s="137">
        <f t="shared" si="5"/>
        <v>0</v>
      </c>
    </row>
    <row r="199" spans="1:7" ht="15.75">
      <c r="A199" s="24"/>
      <c r="B199" s="163" t="s">
        <v>104</v>
      </c>
      <c r="C199" s="50"/>
      <c r="D199" s="27" t="s">
        <v>9</v>
      </c>
      <c r="E199" s="68">
        <v>1</v>
      </c>
      <c r="F199" s="28"/>
      <c r="G199" s="137">
        <f t="shared" si="5"/>
        <v>0</v>
      </c>
    </row>
    <row r="200" spans="1:7" ht="15.75">
      <c r="A200" s="24"/>
      <c r="B200" s="87" t="s">
        <v>105</v>
      </c>
      <c r="C200" s="25"/>
      <c r="D200" s="27" t="s">
        <v>9</v>
      </c>
      <c r="E200" s="68">
        <v>1</v>
      </c>
      <c r="F200" s="28"/>
      <c r="G200" s="137">
        <f t="shared" si="5"/>
        <v>0</v>
      </c>
    </row>
    <row r="201" spans="1:7" ht="15.75">
      <c r="A201" s="24"/>
      <c r="B201" s="87" t="s">
        <v>106</v>
      </c>
      <c r="C201" s="25"/>
      <c r="D201" s="27" t="s">
        <v>9</v>
      </c>
      <c r="E201" s="68">
        <v>1</v>
      </c>
      <c r="F201" s="28"/>
      <c r="G201" s="137">
        <f t="shared" si="5"/>
        <v>0</v>
      </c>
    </row>
    <row r="202" spans="1:7" ht="15.75">
      <c r="A202" s="24"/>
      <c r="B202" s="188" t="s">
        <v>107</v>
      </c>
      <c r="C202" s="189"/>
      <c r="D202" s="27" t="s">
        <v>9</v>
      </c>
      <c r="E202" s="68">
        <v>1</v>
      </c>
      <c r="F202" s="28"/>
      <c r="G202" s="137">
        <f aca="true" t="shared" si="6" ref="G202:G208">+E202*F202</f>
        <v>0</v>
      </c>
    </row>
    <row r="203" spans="1:7" ht="15.75">
      <c r="A203" s="24"/>
      <c r="B203" s="87" t="s">
        <v>108</v>
      </c>
      <c r="C203" s="25"/>
      <c r="D203" s="27" t="s">
        <v>9</v>
      </c>
      <c r="E203" s="68">
        <v>1</v>
      </c>
      <c r="F203" s="28"/>
      <c r="G203" s="137">
        <f t="shared" si="6"/>
        <v>0</v>
      </c>
    </row>
    <row r="204" spans="1:7" ht="15.75">
      <c r="A204" s="24"/>
      <c r="B204" s="87" t="s">
        <v>109</v>
      </c>
      <c r="C204" s="25"/>
      <c r="D204" s="27" t="s">
        <v>9</v>
      </c>
      <c r="E204" s="68">
        <v>1</v>
      </c>
      <c r="F204" s="28"/>
      <c r="G204" s="137">
        <f t="shared" si="6"/>
        <v>0</v>
      </c>
    </row>
    <row r="205" spans="1:7" ht="15.75">
      <c r="A205" s="24"/>
      <c r="B205" s="87" t="s">
        <v>110</v>
      </c>
      <c r="C205" s="25"/>
      <c r="D205" s="27" t="s">
        <v>9</v>
      </c>
      <c r="E205" s="68">
        <v>1</v>
      </c>
      <c r="F205" s="28"/>
      <c r="G205" s="137">
        <f t="shared" si="6"/>
        <v>0</v>
      </c>
    </row>
    <row r="206" spans="1:7" ht="15.75">
      <c r="A206" s="24"/>
      <c r="B206" s="87"/>
      <c r="C206" s="25"/>
      <c r="D206" s="27"/>
      <c r="E206" s="68"/>
      <c r="F206" s="28"/>
      <c r="G206" s="137">
        <f t="shared" si="6"/>
        <v>0</v>
      </c>
    </row>
    <row r="207" spans="1:7" ht="15.75">
      <c r="A207" s="24"/>
      <c r="B207" s="87" t="s">
        <v>111</v>
      </c>
      <c r="C207" s="25"/>
      <c r="D207" s="27" t="s">
        <v>7</v>
      </c>
      <c r="E207" s="68">
        <v>50</v>
      </c>
      <c r="F207" s="28"/>
      <c r="G207" s="137">
        <f t="shared" si="6"/>
        <v>0</v>
      </c>
    </row>
    <row r="208" spans="1:7" ht="15.75">
      <c r="A208" s="24"/>
      <c r="B208" s="87" t="s">
        <v>112</v>
      </c>
      <c r="C208" s="25"/>
      <c r="D208" s="27" t="s">
        <v>7</v>
      </c>
      <c r="E208" s="68">
        <v>50</v>
      </c>
      <c r="F208" s="28"/>
      <c r="G208" s="137">
        <f t="shared" si="6"/>
        <v>0</v>
      </c>
    </row>
    <row r="209" spans="1:7" ht="15.75">
      <c r="A209" s="24"/>
      <c r="B209" s="87" t="s">
        <v>113</v>
      </c>
      <c r="C209" s="25"/>
      <c r="D209" s="27" t="s">
        <v>9</v>
      </c>
      <c r="E209" s="68">
        <v>1</v>
      </c>
      <c r="F209" s="28"/>
      <c r="G209" s="137">
        <f>+E209*F209</f>
        <v>0</v>
      </c>
    </row>
    <row r="210" spans="1:7" ht="15.75">
      <c r="A210" s="24"/>
      <c r="B210" s="173"/>
      <c r="C210" s="25"/>
      <c r="D210" s="27"/>
      <c r="E210" s="68"/>
      <c r="F210" s="28"/>
      <c r="G210" s="137"/>
    </row>
    <row r="211" spans="1:7" ht="15.75">
      <c r="A211" s="75"/>
      <c r="B211" s="92" t="s">
        <v>154</v>
      </c>
      <c r="C211" s="50"/>
      <c r="D211" s="27"/>
      <c r="E211" s="68"/>
      <c r="F211" s="28"/>
      <c r="G211" s="172">
        <f>SUM(G196:G209)</f>
        <v>0</v>
      </c>
    </row>
    <row r="212" spans="5:8" ht="15">
      <c r="E212" s="59"/>
      <c r="F212" s="42"/>
      <c r="H212" s="7"/>
    </row>
    <row r="213" spans="5:8" ht="15">
      <c r="E213" s="59"/>
      <c r="F213" s="42"/>
      <c r="H213" s="7"/>
    </row>
    <row r="214" spans="5:8" ht="15">
      <c r="E214" s="59"/>
      <c r="F214" s="42"/>
      <c r="H214" s="7"/>
    </row>
    <row r="215" spans="5:8" ht="15">
      <c r="E215" s="59"/>
      <c r="F215" s="42"/>
      <c r="H215" s="7"/>
    </row>
    <row r="216" spans="5:8" ht="15">
      <c r="E216" s="59"/>
      <c r="F216" s="42"/>
      <c r="H216" s="7"/>
    </row>
    <row r="217" spans="5:8" ht="15">
      <c r="E217" s="59"/>
      <c r="F217" s="42"/>
      <c r="H217" s="7"/>
    </row>
    <row r="218" spans="5:8" ht="15">
      <c r="E218" s="59"/>
      <c r="F218" s="42"/>
      <c r="H218" s="7"/>
    </row>
    <row r="219" spans="5:8" ht="15">
      <c r="E219" s="59"/>
      <c r="F219" s="42"/>
      <c r="H219" s="7"/>
    </row>
    <row r="220" spans="5:8" ht="15">
      <c r="E220" s="59"/>
      <c r="F220" s="42"/>
      <c r="H220" s="7"/>
    </row>
    <row r="221" spans="5:8" ht="15">
      <c r="E221" s="59"/>
      <c r="F221" s="42"/>
      <c r="H221" s="7"/>
    </row>
    <row r="222" spans="5:8" ht="15">
      <c r="E222" s="59"/>
      <c r="F222" s="42"/>
      <c r="H222" s="7"/>
    </row>
    <row r="223" spans="5:8" ht="15">
      <c r="E223" s="59"/>
      <c r="F223" s="42"/>
      <c r="H223" s="7"/>
    </row>
    <row r="224" spans="5:8" ht="15">
      <c r="E224" s="59"/>
      <c r="F224" s="42"/>
      <c r="H224" s="7"/>
    </row>
    <row r="225" spans="5:8" ht="15">
      <c r="E225" s="59"/>
      <c r="F225" s="42"/>
      <c r="H225" s="7"/>
    </row>
    <row r="226" spans="5:8" ht="15">
      <c r="E226" s="59"/>
      <c r="F226" s="42"/>
      <c r="H226" s="7"/>
    </row>
    <row r="227" spans="5:8" ht="15">
      <c r="E227" s="59"/>
      <c r="F227" s="42"/>
      <c r="H227" s="7"/>
    </row>
    <row r="228" spans="5:8" ht="15">
      <c r="E228" s="59"/>
      <c r="F228" s="42"/>
      <c r="H228" s="7"/>
    </row>
    <row r="229" spans="5:8" ht="15">
      <c r="E229" s="59"/>
      <c r="F229" s="42"/>
      <c r="H229" s="7"/>
    </row>
    <row r="230" spans="5:8" ht="15">
      <c r="E230" s="59"/>
      <c r="F230" s="42"/>
      <c r="H230" s="7"/>
    </row>
    <row r="231" spans="5:8" ht="15">
      <c r="E231" s="59"/>
      <c r="F231" s="42"/>
      <c r="H231" s="7"/>
    </row>
    <row r="232" spans="5:8" ht="15">
      <c r="E232" s="59"/>
      <c r="F232" s="42"/>
      <c r="H232" s="7"/>
    </row>
    <row r="233" spans="5:8" ht="15">
      <c r="E233" s="59"/>
      <c r="F233" s="42"/>
      <c r="H233" s="7"/>
    </row>
    <row r="234" spans="5:8" ht="15">
      <c r="E234" s="59"/>
      <c r="F234" s="42"/>
      <c r="H234" s="7"/>
    </row>
    <row r="235" spans="5:8" ht="15">
      <c r="E235" s="59"/>
      <c r="F235" s="42"/>
      <c r="H235" s="7"/>
    </row>
    <row r="236" spans="5:8" ht="15">
      <c r="E236" s="59"/>
      <c r="F236" s="42"/>
      <c r="H236" s="7"/>
    </row>
    <row r="237" spans="5:8" ht="15">
      <c r="E237" s="59"/>
      <c r="F237" s="42"/>
      <c r="H237" s="7"/>
    </row>
    <row r="238" spans="5:8" ht="15">
      <c r="E238" s="59"/>
      <c r="F238" s="42"/>
      <c r="H238" s="7"/>
    </row>
    <row r="239" spans="5:8" ht="15">
      <c r="E239" s="59"/>
      <c r="F239" s="42"/>
      <c r="H239" s="7"/>
    </row>
    <row r="240" spans="5:8" ht="15">
      <c r="E240" s="59"/>
      <c r="F240" s="42"/>
      <c r="H240" s="7"/>
    </row>
    <row r="241" spans="5:8" ht="15">
      <c r="E241" s="59"/>
      <c r="F241" s="42"/>
      <c r="H241" s="7"/>
    </row>
    <row r="242" spans="5:8" ht="15">
      <c r="E242" s="59"/>
      <c r="F242" s="42"/>
      <c r="H242" s="7"/>
    </row>
    <row r="243" spans="5:8" ht="15">
      <c r="E243" s="59"/>
      <c r="F243" s="42"/>
      <c r="H243" s="7"/>
    </row>
    <row r="244" spans="5:8" ht="15">
      <c r="E244" s="59"/>
      <c r="F244" s="42"/>
      <c r="H244" s="7"/>
    </row>
    <row r="245" spans="5:8" ht="15">
      <c r="E245" s="59"/>
      <c r="F245" s="42"/>
      <c r="H245" s="7"/>
    </row>
    <row r="246" spans="5:8" ht="15">
      <c r="E246" s="59"/>
      <c r="F246" s="42"/>
      <c r="H246" s="7"/>
    </row>
    <row r="247" spans="5:8" ht="15">
      <c r="E247" s="59"/>
      <c r="F247" s="42"/>
      <c r="H247" s="7"/>
    </row>
    <row r="248" spans="5:8" ht="15">
      <c r="E248" s="59"/>
      <c r="F248" s="42"/>
      <c r="H248" s="7"/>
    </row>
    <row r="249" spans="5:8" ht="15">
      <c r="E249" s="59"/>
      <c r="F249" s="42"/>
      <c r="H249" s="7"/>
    </row>
    <row r="250" spans="5:8" ht="15">
      <c r="E250" s="59"/>
      <c r="F250" s="42"/>
      <c r="H250" s="7"/>
    </row>
    <row r="251" spans="5:8" ht="15">
      <c r="E251" s="59"/>
      <c r="F251" s="42"/>
      <c r="H251" s="7"/>
    </row>
    <row r="252" spans="5:8" ht="15">
      <c r="E252" s="59"/>
      <c r="F252" s="42"/>
      <c r="H252" s="7"/>
    </row>
    <row r="253" spans="5:8" ht="15">
      <c r="E253" s="59"/>
      <c r="F253" s="42"/>
      <c r="H253" s="7"/>
    </row>
    <row r="254" spans="5:8" ht="15">
      <c r="E254" s="59"/>
      <c r="F254" s="42"/>
      <c r="H254" s="7"/>
    </row>
    <row r="255" spans="5:8" ht="15">
      <c r="E255" s="59"/>
      <c r="F255" s="42"/>
      <c r="H255" s="7"/>
    </row>
    <row r="256" spans="5:8" ht="15">
      <c r="E256" s="59"/>
      <c r="F256" s="42"/>
      <c r="H256" s="7"/>
    </row>
    <row r="257" spans="5:8" ht="15">
      <c r="E257" s="59"/>
      <c r="F257" s="42"/>
      <c r="H257" s="7"/>
    </row>
    <row r="258" spans="5:8" ht="15">
      <c r="E258" s="59"/>
      <c r="F258" s="42"/>
      <c r="H258" s="7"/>
    </row>
  </sheetData>
  <sheetProtection/>
  <mergeCells count="21">
    <mergeCell ref="A5:G5"/>
    <mergeCell ref="A6:G6"/>
    <mergeCell ref="A7:G7"/>
    <mergeCell ref="B202:C202"/>
    <mergeCell ref="B168:C168"/>
    <mergeCell ref="A3:G3"/>
    <mergeCell ref="B64:C64"/>
    <mergeCell ref="B116:C116"/>
    <mergeCell ref="B112:C112"/>
    <mergeCell ref="B128:C128"/>
    <mergeCell ref="B57:C57"/>
    <mergeCell ref="B38:C38"/>
    <mergeCell ref="B66:C66"/>
    <mergeCell ref="B25:C25"/>
    <mergeCell ref="B37:C37"/>
    <mergeCell ref="B41:C41"/>
    <mergeCell ref="B48:C48"/>
    <mergeCell ref="B158:C158"/>
    <mergeCell ref="B113:C113"/>
    <mergeCell ref="B97:C97"/>
    <mergeCell ref="B98:C98"/>
  </mergeCells>
  <printOptions horizontalCentered="1"/>
  <pageMargins left="0.3937007874015748" right="0.3937007874015748" top="0.3937007874015748" bottom="0.5905511811023623" header="0.5118110236220472" footer="0.3937007874015748"/>
  <pageSetup fitToHeight="0" fitToWidth="1" horizontalDpi="600" verticalDpi="600" orientation="portrait" paperSize="9" scale="80" r:id="rId2"/>
  <headerFooter alignWithMargins="0">
    <oddFooter>&amp;LEnerscop Ingénierie&amp;C&amp;P/&amp;N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DORSO</dc:creator>
  <cp:keywords/>
  <dc:description/>
  <cp:lastModifiedBy>Dominique Cruzalebes</cp:lastModifiedBy>
  <cp:lastPrinted>2017-01-30T18:09:57Z</cp:lastPrinted>
  <dcterms:created xsi:type="dcterms:W3CDTF">1998-06-04T10:35:26Z</dcterms:created>
  <dcterms:modified xsi:type="dcterms:W3CDTF">2017-02-02T15:33:35Z</dcterms:modified>
  <cp:category/>
  <cp:version/>
  <cp:contentType/>
  <cp:contentStatus/>
</cp:coreProperties>
</file>